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3"/>
  <workbookPr/>
  <mc:AlternateContent xmlns:mc="http://schemas.openxmlformats.org/markup-compatibility/2006">
    <mc:Choice Requires="x15">
      <x15ac:absPath xmlns:x15ac="http://schemas.microsoft.com/office/spreadsheetml/2010/11/ac" url="/Users/imac/Desktop/Piano anticurrizione 2021-2023/"/>
    </mc:Choice>
  </mc:AlternateContent>
  <xr:revisionPtr revIDLastSave="0" documentId="13_ncr:1_{BECB9466-FDF9-B24A-BCDF-088395696D8D}" xr6:coauthVersionLast="46" xr6:coauthVersionMax="46" xr10:uidLastSave="{00000000-0000-0000-0000-000000000000}"/>
  <bookViews>
    <workbookView xWindow="8360" yWindow="880" windowWidth="31660" windowHeight="20680" activeTab="1" xr2:uid="{00000000-000D-0000-FFFF-FFFF00000000}"/>
  </bookViews>
  <sheets>
    <sheet name="analisi dei rischi" sheetId="1" r:id="rId1"/>
    <sheet name="Foglio1" sheetId="5" r:id="rId2"/>
    <sheet name="Calcolo" sheetId="3" state="hidden" r:id="rId3"/>
    <sheet name="Tab Voto" sheetId="2" state="hidden" r:id="rId4"/>
    <sheet name="Criteri validazione globale" sheetId="4" state="hidden" r:id="rId5"/>
  </sheets>
  <externalReferences>
    <externalReference r:id="rId6"/>
  </externalReferences>
  <definedNames>
    <definedName name="_xlnm.Print_Area" localSheetId="0">'analisi dei rischi'!$A$18:$L$51</definedName>
    <definedName name="_xlnm.Print_Area" localSheetId="2">Calcolo!#REF!</definedName>
    <definedName name="_xlnm.Print_Titles" localSheetId="0">'analisi dei rischi'!$18:$19</definedName>
    <definedName name="_xlnm.Print_Titles" localSheetId="2">Calcolo!$2:$3</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L179" i="1" l="1"/>
  <c r="K179" i="1"/>
  <c r="I179" i="1"/>
  <c r="C235" i="3"/>
  <c r="C238" i="3"/>
  <c r="B235" i="3"/>
  <c r="B238" i="3"/>
  <c r="B6" i="3"/>
  <c r="B7" i="3"/>
  <c r="B8" i="3"/>
  <c r="C6" i="3"/>
  <c r="C7" i="3"/>
  <c r="C8" i="3"/>
  <c r="B781" i="3"/>
  <c r="B784" i="3"/>
  <c r="B785" i="3"/>
  <c r="B782" i="3"/>
  <c r="B783" i="3"/>
  <c r="F6" i="4"/>
  <c r="F7" i="4"/>
  <c r="F8" i="4"/>
  <c r="F9" i="4"/>
  <c r="B298" i="3"/>
  <c r="B299" i="3"/>
  <c r="B300" i="3"/>
  <c r="C298" i="3"/>
  <c r="C301" i="3"/>
  <c r="C302" i="3"/>
  <c r="C299" i="3"/>
  <c r="C300" i="3"/>
  <c r="B15" i="3"/>
  <c r="B16" i="3"/>
  <c r="B17" i="3"/>
  <c r="C15" i="3"/>
  <c r="C16" i="3"/>
  <c r="C17" i="3"/>
  <c r="C18" i="3"/>
  <c r="C19" i="3"/>
  <c r="K35" i="1"/>
  <c r="B24" i="3"/>
  <c r="B25" i="3"/>
  <c r="B26" i="3"/>
  <c r="C24" i="3"/>
  <c r="C25" i="3"/>
  <c r="C26" i="3"/>
  <c r="B33" i="3"/>
  <c r="B34" i="3"/>
  <c r="B35" i="3"/>
  <c r="C33" i="3"/>
  <c r="C34" i="3"/>
  <c r="C35" i="3"/>
  <c r="C36" i="3"/>
  <c r="C37" i="3"/>
  <c r="K51" i="1"/>
  <c r="B43" i="3"/>
  <c r="B44" i="3"/>
  <c r="B45" i="3"/>
  <c r="B46" i="3"/>
  <c r="B47" i="3"/>
  <c r="C43" i="3"/>
  <c r="C44" i="3"/>
  <c r="C45" i="3"/>
  <c r="F43" i="3"/>
  <c r="B52" i="3"/>
  <c r="B53" i="3"/>
  <c r="B54" i="3"/>
  <c r="C52" i="3"/>
  <c r="C53" i="3"/>
  <c r="C54" i="3"/>
  <c r="B61" i="3"/>
  <c r="B62" i="3"/>
  <c r="B63" i="3"/>
  <c r="C61" i="3"/>
  <c r="C62" i="3"/>
  <c r="C63" i="3"/>
  <c r="C64" i="3"/>
  <c r="C65" i="3"/>
  <c r="K75" i="1"/>
  <c r="B70" i="3"/>
  <c r="B71" i="3"/>
  <c r="B72" i="3"/>
  <c r="C70" i="3"/>
  <c r="C71" i="3"/>
  <c r="C72" i="3"/>
  <c r="B79" i="3"/>
  <c r="B80" i="3"/>
  <c r="B81" i="3"/>
  <c r="C79" i="3"/>
  <c r="C80" i="3"/>
  <c r="C81" i="3"/>
  <c r="B88" i="3"/>
  <c r="B89" i="3"/>
  <c r="B90" i="3"/>
  <c r="C88" i="3"/>
  <c r="C89" i="3"/>
  <c r="C90" i="3"/>
  <c r="B97" i="3"/>
  <c r="B98" i="3"/>
  <c r="B99" i="3"/>
  <c r="C97" i="3"/>
  <c r="C98" i="3"/>
  <c r="C99" i="3"/>
  <c r="F97" i="3"/>
  <c r="B106" i="3"/>
  <c r="B107" i="3"/>
  <c r="B108" i="3"/>
  <c r="C106" i="3"/>
  <c r="C107" i="3"/>
  <c r="C108" i="3"/>
  <c r="B115" i="3"/>
  <c r="B116" i="3"/>
  <c r="B117" i="3"/>
  <c r="C115" i="3"/>
  <c r="C116" i="3"/>
  <c r="C117" i="3"/>
  <c r="B124" i="3"/>
  <c r="B125" i="3"/>
  <c r="B126" i="3"/>
  <c r="C124" i="3"/>
  <c r="C125" i="3"/>
  <c r="C126" i="3"/>
  <c r="B133" i="3"/>
  <c r="B134" i="3"/>
  <c r="B135" i="3"/>
  <c r="C133" i="3"/>
  <c r="C134" i="3"/>
  <c r="C135" i="3"/>
  <c r="B142" i="3"/>
  <c r="B143" i="3"/>
  <c r="B144" i="3"/>
  <c r="C142" i="3"/>
  <c r="C143" i="3"/>
  <c r="C144" i="3"/>
  <c r="F142" i="3"/>
  <c r="B151" i="3"/>
  <c r="B152" i="3"/>
  <c r="B153" i="3"/>
  <c r="B154" i="3"/>
  <c r="B155" i="3"/>
  <c r="C151" i="3"/>
  <c r="C152" i="3"/>
  <c r="C153" i="3"/>
  <c r="B160" i="3"/>
  <c r="B161" i="3"/>
  <c r="B162" i="3"/>
  <c r="C160" i="3"/>
  <c r="C161" i="3"/>
  <c r="C162" i="3"/>
  <c r="C163" i="3"/>
  <c r="C164" i="3"/>
  <c r="K139" i="1"/>
  <c r="B169" i="3"/>
  <c r="B170" i="3"/>
  <c r="B171" i="3"/>
  <c r="C169" i="3"/>
  <c r="C170" i="3"/>
  <c r="C171" i="3"/>
  <c r="B179" i="3"/>
  <c r="B180" i="3"/>
  <c r="B181" i="3"/>
  <c r="C179" i="3"/>
  <c r="C180" i="3"/>
  <c r="C181" i="3"/>
  <c r="B188" i="3"/>
  <c r="B189" i="3"/>
  <c r="B190" i="3"/>
  <c r="C188" i="3"/>
  <c r="C189" i="3"/>
  <c r="C190" i="3"/>
  <c r="F188" i="3"/>
  <c r="B197" i="3"/>
  <c r="B198" i="3"/>
  <c r="B199" i="3"/>
  <c r="C197" i="3"/>
  <c r="C198" i="3"/>
  <c r="C199" i="3"/>
  <c r="B207" i="3"/>
  <c r="B208" i="3"/>
  <c r="B209" i="3"/>
  <c r="C207" i="3"/>
  <c r="C208" i="3"/>
  <c r="C209" i="3"/>
  <c r="B216" i="3"/>
  <c r="B217" i="3"/>
  <c r="B218" i="3"/>
  <c r="C216" i="3"/>
  <c r="C217" i="3"/>
  <c r="C218" i="3"/>
  <c r="B226" i="3"/>
  <c r="B227" i="3"/>
  <c r="B228" i="3"/>
  <c r="C226" i="3"/>
  <c r="C227" i="3"/>
  <c r="C228" i="3"/>
  <c r="B236" i="3"/>
  <c r="B237" i="3"/>
  <c r="C239" i="3"/>
  <c r="C236" i="3"/>
  <c r="C237" i="3"/>
  <c r="B244" i="3"/>
  <c r="B245" i="3"/>
  <c r="B246" i="3"/>
  <c r="C244" i="3"/>
  <c r="C245" i="3"/>
  <c r="C246" i="3"/>
  <c r="B253" i="3"/>
  <c r="B254" i="3"/>
  <c r="B255" i="3"/>
  <c r="C253" i="3"/>
  <c r="C254" i="3"/>
  <c r="C255" i="3"/>
  <c r="B262" i="3"/>
  <c r="B263" i="3"/>
  <c r="B264" i="3"/>
  <c r="C262" i="3"/>
  <c r="C263" i="3"/>
  <c r="C264" i="3"/>
  <c r="B271" i="3"/>
  <c r="B272" i="3"/>
  <c r="B273" i="3"/>
  <c r="C271" i="3"/>
  <c r="C272" i="3"/>
  <c r="C273" i="3"/>
  <c r="B280" i="3"/>
  <c r="B281" i="3"/>
  <c r="B282" i="3"/>
  <c r="C280" i="3"/>
  <c r="C281" i="3"/>
  <c r="C282" i="3"/>
  <c r="B289" i="3"/>
  <c r="B290" i="3"/>
  <c r="B291" i="3"/>
  <c r="C289" i="3"/>
  <c r="C290" i="3"/>
  <c r="C291" i="3"/>
  <c r="B307" i="3"/>
  <c r="B308" i="3"/>
  <c r="B309" i="3"/>
  <c r="C307" i="3"/>
  <c r="C308" i="3"/>
  <c r="C309" i="3"/>
  <c r="B316" i="3"/>
  <c r="B317" i="3"/>
  <c r="B318" i="3"/>
  <c r="B319" i="3"/>
  <c r="B320" i="3"/>
  <c r="C316" i="3"/>
  <c r="C317" i="3"/>
  <c r="C318" i="3"/>
  <c r="B326" i="3"/>
  <c r="B327" i="3"/>
  <c r="B328" i="3"/>
  <c r="C326" i="3"/>
  <c r="C327" i="3"/>
  <c r="C328" i="3"/>
  <c r="B335" i="3"/>
  <c r="B336" i="3"/>
  <c r="B337" i="3"/>
  <c r="C335" i="3"/>
  <c r="C336" i="3"/>
  <c r="C337" i="3"/>
  <c r="B344" i="3"/>
  <c r="B345" i="3"/>
  <c r="B346" i="3"/>
  <c r="C344" i="3"/>
  <c r="C345" i="3"/>
  <c r="C346" i="3"/>
  <c r="B353" i="3"/>
  <c r="B354" i="3"/>
  <c r="B355" i="3"/>
  <c r="B356" i="3"/>
  <c r="B357" i="3"/>
  <c r="C353" i="3"/>
  <c r="C354" i="3"/>
  <c r="C355" i="3"/>
  <c r="B362" i="3"/>
  <c r="B363" i="3"/>
  <c r="B364" i="3"/>
  <c r="C362" i="3"/>
  <c r="C363" i="3"/>
  <c r="C364" i="3"/>
  <c r="B371" i="3"/>
  <c r="B372" i="3"/>
  <c r="B373" i="3"/>
  <c r="C371" i="3"/>
  <c r="C372" i="3"/>
  <c r="C373" i="3"/>
  <c r="B381" i="3"/>
  <c r="B382" i="3"/>
  <c r="B383" i="3"/>
  <c r="C381" i="3"/>
  <c r="C382" i="3"/>
  <c r="C383" i="3"/>
  <c r="B390" i="3"/>
  <c r="B391" i="3"/>
  <c r="B392" i="3"/>
  <c r="C390" i="3"/>
  <c r="C391" i="3"/>
  <c r="C392" i="3"/>
  <c r="B399" i="3"/>
  <c r="B400" i="3"/>
  <c r="B401" i="3"/>
  <c r="C399" i="3"/>
  <c r="C400" i="3"/>
  <c r="C401" i="3"/>
  <c r="B408" i="3"/>
  <c r="B409" i="3"/>
  <c r="B410" i="3"/>
  <c r="C408" i="3"/>
  <c r="C409" i="3"/>
  <c r="C410" i="3"/>
  <c r="B418" i="3"/>
  <c r="B419" i="3"/>
  <c r="B420" i="3"/>
  <c r="C418" i="3"/>
  <c r="C419" i="3"/>
  <c r="C420" i="3"/>
  <c r="B427" i="3"/>
  <c r="B430" i="3"/>
  <c r="B431" i="3"/>
  <c r="B428" i="3"/>
  <c r="B429" i="3"/>
  <c r="C427" i="3"/>
  <c r="F427" i="3"/>
  <c r="C428" i="3"/>
  <c r="C429" i="3"/>
  <c r="B437" i="3"/>
  <c r="E437" i="3"/>
  <c r="B438" i="3"/>
  <c r="B439" i="3"/>
  <c r="C437" i="3"/>
  <c r="F437" i="3"/>
  <c r="C438" i="3"/>
  <c r="C439" i="3"/>
  <c r="B446" i="3"/>
  <c r="E446" i="3"/>
  <c r="B447" i="3"/>
  <c r="B448" i="3"/>
  <c r="C446" i="3"/>
  <c r="F446" i="3"/>
  <c r="C447" i="3"/>
  <c r="C448" i="3"/>
  <c r="B455" i="3"/>
  <c r="B456" i="3"/>
  <c r="B457" i="3"/>
  <c r="C455" i="3"/>
  <c r="F455" i="3"/>
  <c r="C456" i="3"/>
  <c r="C457" i="3"/>
  <c r="B464" i="3"/>
  <c r="E464" i="3"/>
  <c r="B465" i="3"/>
  <c r="B466" i="3"/>
  <c r="C464" i="3"/>
  <c r="F464" i="3"/>
  <c r="C465" i="3"/>
  <c r="C466" i="3"/>
  <c r="B473" i="3"/>
  <c r="E473" i="3"/>
  <c r="B474" i="3"/>
  <c r="B475" i="3"/>
  <c r="C473" i="3"/>
  <c r="F473" i="3"/>
  <c r="C474" i="3"/>
  <c r="C475" i="3"/>
  <c r="B482" i="3"/>
  <c r="E482" i="3"/>
  <c r="B483" i="3"/>
  <c r="B484" i="3"/>
  <c r="C482" i="3"/>
  <c r="F482" i="3"/>
  <c r="C483" i="3"/>
  <c r="C484" i="3"/>
  <c r="B491" i="3"/>
  <c r="E491" i="3"/>
  <c r="B492" i="3"/>
  <c r="B493" i="3"/>
  <c r="C491" i="3"/>
  <c r="C492" i="3"/>
  <c r="C493" i="3"/>
  <c r="B500" i="3"/>
  <c r="B503" i="3"/>
  <c r="B504" i="3"/>
  <c r="B501" i="3"/>
  <c r="B502" i="3"/>
  <c r="C500" i="3"/>
  <c r="F500" i="3"/>
  <c r="C501" i="3"/>
  <c r="C502" i="3"/>
  <c r="B509" i="3"/>
  <c r="E509" i="3"/>
  <c r="B510" i="3"/>
  <c r="B511" i="3"/>
  <c r="C509" i="3"/>
  <c r="C510" i="3"/>
  <c r="C511" i="3"/>
  <c r="F509" i="3"/>
  <c r="B518" i="3"/>
  <c r="E518" i="3"/>
  <c r="B519" i="3"/>
  <c r="B520" i="3"/>
  <c r="C518" i="3"/>
  <c r="F518" i="3"/>
  <c r="C519" i="3"/>
  <c r="C520" i="3"/>
  <c r="B527" i="3"/>
  <c r="B528" i="3"/>
  <c r="B529" i="3"/>
  <c r="C527" i="3"/>
  <c r="F527" i="3"/>
  <c r="C528" i="3"/>
  <c r="C529" i="3"/>
  <c r="B536" i="3"/>
  <c r="E536" i="3"/>
  <c r="B537" i="3"/>
  <c r="B538" i="3"/>
  <c r="C536" i="3"/>
  <c r="F536" i="3"/>
  <c r="C537" i="3"/>
  <c r="C538" i="3"/>
  <c r="B545" i="3"/>
  <c r="E545" i="3"/>
  <c r="B546" i="3"/>
  <c r="B547" i="3"/>
  <c r="C545" i="3"/>
  <c r="F545" i="3"/>
  <c r="C546" i="3"/>
  <c r="C547" i="3"/>
  <c r="B554" i="3"/>
  <c r="E554" i="3"/>
  <c r="B555" i="3"/>
  <c r="B556" i="3"/>
  <c r="C554" i="3"/>
  <c r="F554" i="3"/>
  <c r="C555" i="3"/>
  <c r="C556" i="3"/>
  <c r="B563" i="3"/>
  <c r="E563" i="3"/>
  <c r="B564" i="3"/>
  <c r="B565" i="3"/>
  <c r="C563" i="3"/>
  <c r="C564" i="3"/>
  <c r="C565" i="3"/>
  <c r="B573" i="3"/>
  <c r="B576" i="3"/>
  <c r="B577" i="3"/>
  <c r="B574" i="3"/>
  <c r="B575" i="3"/>
  <c r="C573" i="3"/>
  <c r="F573" i="3"/>
  <c r="C574" i="3"/>
  <c r="C575" i="3"/>
  <c r="B582" i="3"/>
  <c r="E582" i="3"/>
  <c r="B583" i="3"/>
  <c r="B584" i="3"/>
  <c r="C582" i="3"/>
  <c r="F582" i="3"/>
  <c r="C583" i="3"/>
  <c r="C584" i="3"/>
  <c r="B591" i="3"/>
  <c r="E591" i="3"/>
  <c r="B592" i="3"/>
  <c r="B593" i="3"/>
  <c r="C591" i="3"/>
  <c r="F591" i="3"/>
  <c r="C592" i="3"/>
  <c r="C593" i="3"/>
  <c r="B600" i="3"/>
  <c r="B601" i="3"/>
  <c r="B602" i="3"/>
  <c r="C600" i="3"/>
  <c r="F600" i="3"/>
  <c r="C601" i="3"/>
  <c r="C602" i="3"/>
  <c r="B609" i="3"/>
  <c r="E609" i="3"/>
  <c r="B610" i="3"/>
  <c r="B611" i="3"/>
  <c r="C609" i="3"/>
  <c r="F609" i="3"/>
  <c r="C610" i="3"/>
  <c r="C611" i="3"/>
  <c r="B618" i="3"/>
  <c r="E618" i="3"/>
  <c r="B619" i="3"/>
  <c r="B620" i="3"/>
  <c r="C618" i="3"/>
  <c r="F618" i="3"/>
  <c r="C619" i="3"/>
  <c r="C620" i="3"/>
  <c r="B627" i="3"/>
  <c r="B628" i="3"/>
  <c r="B629" i="3"/>
  <c r="E627" i="3"/>
  <c r="C627" i="3"/>
  <c r="F627" i="3"/>
  <c r="C628" i="3"/>
  <c r="C629" i="3"/>
  <c r="B636" i="3"/>
  <c r="E636" i="3"/>
  <c r="B637" i="3"/>
  <c r="B638" i="3"/>
  <c r="C636" i="3"/>
  <c r="C637" i="3"/>
  <c r="C638" i="3"/>
  <c r="B645" i="3"/>
  <c r="B648" i="3"/>
  <c r="B649" i="3"/>
  <c r="B646" i="3"/>
  <c r="B647" i="3"/>
  <c r="C645" i="3"/>
  <c r="F645" i="3"/>
  <c r="C646" i="3"/>
  <c r="C647" i="3"/>
  <c r="B654" i="3"/>
  <c r="E654" i="3"/>
  <c r="B655" i="3"/>
  <c r="B656" i="3"/>
  <c r="C654" i="3"/>
  <c r="C657" i="3"/>
  <c r="C658" i="3"/>
  <c r="C655" i="3"/>
  <c r="C656" i="3"/>
  <c r="B663" i="3"/>
  <c r="E663" i="3"/>
  <c r="B664" i="3"/>
  <c r="B665" i="3"/>
  <c r="C663" i="3"/>
  <c r="C664" i="3"/>
  <c r="C665" i="3"/>
  <c r="F663" i="3"/>
  <c r="B672" i="3"/>
  <c r="B673" i="3"/>
  <c r="B674" i="3"/>
  <c r="C672" i="3"/>
  <c r="F672" i="3"/>
  <c r="C673" i="3"/>
  <c r="C674" i="3"/>
  <c r="B681" i="3"/>
  <c r="E681" i="3"/>
  <c r="B682" i="3"/>
  <c r="B683" i="3"/>
  <c r="C681" i="3"/>
  <c r="F681" i="3"/>
  <c r="C682" i="3"/>
  <c r="C683" i="3"/>
  <c r="B690" i="3"/>
  <c r="E690" i="3"/>
  <c r="B691" i="3"/>
  <c r="B692" i="3"/>
  <c r="C690" i="3"/>
  <c r="F690" i="3"/>
  <c r="C691" i="3"/>
  <c r="C692" i="3"/>
  <c r="B699" i="3"/>
  <c r="E699" i="3"/>
  <c r="B700" i="3"/>
  <c r="B701" i="3"/>
  <c r="C699" i="3"/>
  <c r="F699" i="3"/>
  <c r="C700" i="3"/>
  <c r="C701" i="3"/>
  <c r="B708" i="3"/>
  <c r="E708" i="3"/>
  <c r="B709" i="3"/>
  <c r="B710" i="3"/>
  <c r="C708" i="3"/>
  <c r="C709" i="3"/>
  <c r="C710" i="3"/>
  <c r="B717" i="3"/>
  <c r="B720" i="3"/>
  <c r="B718" i="3"/>
  <c r="B719" i="3"/>
  <c r="C717" i="3"/>
  <c r="F717" i="3"/>
  <c r="C718" i="3"/>
  <c r="C719" i="3"/>
  <c r="B726" i="3"/>
  <c r="E726" i="3"/>
  <c r="B727" i="3"/>
  <c r="B728" i="3"/>
  <c r="C726" i="3"/>
  <c r="F726" i="3"/>
  <c r="C727" i="3"/>
  <c r="C728" i="3"/>
  <c r="B735" i="3"/>
  <c r="E735" i="3"/>
  <c r="B736" i="3"/>
  <c r="B737" i="3"/>
  <c r="C735" i="3"/>
  <c r="F735" i="3"/>
  <c r="C736" i="3"/>
  <c r="C737" i="3"/>
  <c r="B744" i="3"/>
  <c r="B745" i="3"/>
  <c r="B746" i="3"/>
  <c r="C744" i="3"/>
  <c r="F744" i="3"/>
  <c r="C745" i="3"/>
  <c r="C746" i="3"/>
  <c r="B753" i="3"/>
  <c r="E753" i="3"/>
  <c r="B754" i="3"/>
  <c r="B755" i="3"/>
  <c r="C753" i="3"/>
  <c r="C756" i="3"/>
  <c r="C757" i="3"/>
  <c r="C754" i="3"/>
  <c r="C755" i="3"/>
  <c r="B762" i="3"/>
  <c r="E762" i="3"/>
  <c r="B763" i="3"/>
  <c r="B764" i="3"/>
  <c r="C762" i="3"/>
  <c r="F762" i="3"/>
  <c r="C763" i="3"/>
  <c r="C764" i="3"/>
  <c r="B771" i="3"/>
  <c r="E771" i="3"/>
  <c r="B772" i="3"/>
  <c r="B773" i="3"/>
  <c r="C771" i="3"/>
  <c r="F771" i="3"/>
  <c r="C772" i="3"/>
  <c r="C773" i="3"/>
  <c r="E781" i="3"/>
  <c r="C781" i="3"/>
  <c r="C784" i="3"/>
  <c r="C782" i="3"/>
  <c r="C783" i="3"/>
  <c r="B790" i="3"/>
  <c r="E790" i="3"/>
  <c r="B791" i="3"/>
  <c r="B792" i="3"/>
  <c r="C790" i="3"/>
  <c r="F790" i="3"/>
  <c r="C791" i="3"/>
  <c r="C792" i="3"/>
  <c r="B799" i="3"/>
  <c r="B802" i="3"/>
  <c r="B803" i="3"/>
  <c r="B800" i="3"/>
  <c r="B801" i="3"/>
  <c r="C799" i="3"/>
  <c r="F799" i="3"/>
  <c r="C800" i="3"/>
  <c r="C801" i="3"/>
  <c r="B808" i="3"/>
  <c r="E808" i="3"/>
  <c r="B809" i="3"/>
  <c r="B810" i="3"/>
  <c r="C808" i="3"/>
  <c r="C809" i="3"/>
  <c r="C810" i="3"/>
  <c r="F10" i="4"/>
  <c r="F11" i="4"/>
  <c r="F12" i="4"/>
  <c r="F13" i="4"/>
  <c r="F14" i="4"/>
  <c r="C785" i="3"/>
  <c r="B787" i="3"/>
  <c r="C787" i="3"/>
  <c r="C774" i="3"/>
  <c r="C775" i="3"/>
  <c r="B729" i="3"/>
  <c r="B730" i="3"/>
  <c r="B721" i="3"/>
  <c r="C720" i="3"/>
  <c r="C721" i="3"/>
  <c r="B693" i="3"/>
  <c r="B694" i="3"/>
  <c r="C666" i="3"/>
  <c r="C667" i="3"/>
  <c r="B639" i="3"/>
  <c r="B640" i="3"/>
  <c r="B630" i="3"/>
  <c r="B631" i="3"/>
  <c r="C630" i="3"/>
  <c r="C631" i="3"/>
  <c r="B621" i="3"/>
  <c r="B622" i="3"/>
  <c r="B612" i="3"/>
  <c r="B613" i="3"/>
  <c r="B594" i="3"/>
  <c r="B595" i="3"/>
  <c r="C576" i="3"/>
  <c r="C577" i="3"/>
  <c r="B566" i="3"/>
  <c r="B567" i="3"/>
  <c r="B557" i="3"/>
  <c r="B558" i="3"/>
  <c r="B539" i="3"/>
  <c r="B540" i="3"/>
  <c r="C530" i="3"/>
  <c r="C531" i="3"/>
  <c r="B521" i="3"/>
  <c r="B522" i="3"/>
  <c r="C512" i="3"/>
  <c r="C513" i="3"/>
  <c r="C503" i="3"/>
  <c r="C504" i="3"/>
  <c r="B494" i="3"/>
  <c r="B495" i="3"/>
  <c r="B485" i="3"/>
  <c r="B486" i="3"/>
  <c r="C485" i="3"/>
  <c r="C486" i="3"/>
  <c r="B476" i="3"/>
  <c r="B477" i="3"/>
  <c r="B449" i="3"/>
  <c r="B450" i="3"/>
  <c r="C449" i="3"/>
  <c r="C450" i="3"/>
  <c r="B411" i="3"/>
  <c r="B412" i="3"/>
  <c r="B402" i="3"/>
  <c r="B403" i="3"/>
  <c r="B374" i="3"/>
  <c r="B375" i="3"/>
  <c r="B365" i="3"/>
  <c r="B366" i="3"/>
  <c r="C338" i="3"/>
  <c r="C339" i="3"/>
  <c r="C292" i="3"/>
  <c r="C293" i="3"/>
  <c r="C256" i="3"/>
  <c r="C257" i="3"/>
  <c r="B109" i="3"/>
  <c r="B110" i="3"/>
  <c r="C46" i="3"/>
  <c r="C47" i="3"/>
  <c r="K59" i="1"/>
  <c r="C585" i="3"/>
  <c r="C586" i="3"/>
  <c r="B310" i="3"/>
  <c r="B311" i="3"/>
  <c r="C283" i="3"/>
  <c r="C284" i="3"/>
  <c r="C430" i="3"/>
  <c r="C431" i="3"/>
  <c r="B793" i="3"/>
  <c r="B794" i="3"/>
  <c r="C702" i="3"/>
  <c r="C703" i="3"/>
  <c r="G618" i="3"/>
  <c r="C621" i="3"/>
  <c r="C622" i="3"/>
  <c r="C738" i="3"/>
  <c r="C739" i="3"/>
  <c r="B393" i="3"/>
  <c r="B394" i="3"/>
  <c r="C374" i="3"/>
  <c r="C375" i="3"/>
  <c r="F362" i="3"/>
  <c r="C521" i="3"/>
  <c r="C522" i="3"/>
  <c r="C594" i="3"/>
  <c r="C595" i="3"/>
  <c r="B657" i="3"/>
  <c r="B658" i="3"/>
  <c r="B660" i="3"/>
  <c r="C660" i="3"/>
  <c r="B738" i="3"/>
  <c r="B739" i="3"/>
  <c r="F654" i="3"/>
  <c r="G654" i="3"/>
  <c r="E399" i="3"/>
  <c r="C793" i="3"/>
  <c r="C794" i="3"/>
  <c r="E799" i="3"/>
  <c r="G799" i="3"/>
  <c r="G790" i="3"/>
  <c r="B548" i="3"/>
  <c r="B549" i="3"/>
  <c r="B666" i="3"/>
  <c r="B667" i="3"/>
  <c r="B669" i="3"/>
  <c r="C669" i="3"/>
  <c r="B239" i="3"/>
  <c r="F207" i="3"/>
  <c r="C109" i="3"/>
  <c r="C110" i="3"/>
  <c r="K99" i="1"/>
  <c r="C100" i="3"/>
  <c r="C101" i="3"/>
  <c r="K91" i="1"/>
  <c r="C693" i="3"/>
  <c r="C694" i="3"/>
  <c r="B696" i="3"/>
  <c r="C696" i="3"/>
  <c r="E353" i="3"/>
  <c r="E316" i="3"/>
  <c r="B274" i="3"/>
  <c r="B275" i="3"/>
  <c r="E298" i="3"/>
  <c r="B756" i="3"/>
  <c r="B757" i="3"/>
  <c r="B759" i="3"/>
  <c r="C759" i="3"/>
  <c r="G482" i="3"/>
  <c r="C765" i="3"/>
  <c r="C766" i="3"/>
  <c r="E244" i="3"/>
  <c r="E207" i="3"/>
  <c r="G207" i="3"/>
  <c r="C118" i="3"/>
  <c r="C119" i="3"/>
  <c r="K107" i="1"/>
  <c r="F344" i="3"/>
  <c r="B338" i="3"/>
  <c r="B339" i="3"/>
  <c r="B341" i="3"/>
  <c r="C341" i="3"/>
  <c r="B292" i="3"/>
  <c r="B293" i="3"/>
  <c r="C274" i="3"/>
  <c r="C275" i="3"/>
  <c r="C265" i="3"/>
  <c r="C266" i="3"/>
  <c r="B256" i="3"/>
  <c r="B257" i="3"/>
  <c r="F390" i="3"/>
  <c r="C356" i="3"/>
  <c r="C357" i="3"/>
  <c r="C729" i="3"/>
  <c r="C730" i="3"/>
  <c r="B732" i="3"/>
  <c r="C732" i="3"/>
  <c r="C329" i="3"/>
  <c r="C330" i="3"/>
  <c r="B265" i="3"/>
  <c r="B266" i="3"/>
  <c r="B210" i="3"/>
  <c r="B211" i="3"/>
  <c r="C440" i="3"/>
  <c r="C441" i="3"/>
  <c r="B723" i="3"/>
  <c r="C723" i="3"/>
  <c r="B765" i="3"/>
  <c r="B766" i="3"/>
  <c r="B768" i="3"/>
  <c r="C768" i="3"/>
  <c r="F781" i="3"/>
  <c r="G781" i="3"/>
  <c r="G509" i="3"/>
  <c r="F335" i="3"/>
  <c r="C557" i="3"/>
  <c r="C558" i="3"/>
  <c r="B560" i="3"/>
  <c r="C560" i="3"/>
  <c r="B579" i="3"/>
  <c r="C579" i="3"/>
  <c r="E326" i="3"/>
  <c r="F307" i="3"/>
  <c r="F15" i="3"/>
  <c r="B295" i="3"/>
  <c r="C295" i="3"/>
  <c r="B811" i="3"/>
  <c r="B812" i="3"/>
  <c r="G771" i="3"/>
  <c r="C365" i="3"/>
  <c r="C366" i="3"/>
  <c r="F115" i="3"/>
  <c r="B247" i="3"/>
  <c r="B248" i="3"/>
  <c r="B467" i="3"/>
  <c r="B468" i="3"/>
  <c r="B684" i="3"/>
  <c r="B685" i="3"/>
  <c r="G609" i="3"/>
  <c r="B433" i="3"/>
  <c r="C433" i="3"/>
  <c r="F271" i="3"/>
  <c r="G663" i="3"/>
  <c r="F235" i="3"/>
  <c r="C648" i="3"/>
  <c r="C649" i="3"/>
  <c r="B651" i="3"/>
  <c r="C651" i="3"/>
  <c r="G699" i="3"/>
  <c r="E408" i="3"/>
  <c r="F280" i="3"/>
  <c r="F244" i="3"/>
  <c r="C210" i="3"/>
  <c r="C211" i="3"/>
  <c r="B506" i="3"/>
  <c r="C506" i="3"/>
  <c r="G446" i="3"/>
  <c r="B452" i="3"/>
  <c r="C452" i="3"/>
  <c r="C247" i="3"/>
  <c r="C248" i="3"/>
  <c r="B440" i="3"/>
  <c r="B441" i="3"/>
  <c r="B443" i="3"/>
  <c r="C443" i="3"/>
  <c r="C548" i="3"/>
  <c r="C549" i="3"/>
  <c r="B551" i="3"/>
  <c r="C551" i="3"/>
  <c r="B585" i="3"/>
  <c r="B586" i="3"/>
  <c r="B588" i="3"/>
  <c r="C588" i="3"/>
  <c r="E645" i="3"/>
  <c r="G645" i="3"/>
  <c r="E427" i="3"/>
  <c r="G427" i="3"/>
  <c r="C402" i="3"/>
  <c r="C403" i="3"/>
  <c r="E271" i="3"/>
  <c r="E106" i="3"/>
  <c r="B259" i="3"/>
  <c r="C259" i="3"/>
  <c r="B633" i="3"/>
  <c r="C633" i="3"/>
  <c r="G518" i="3"/>
  <c r="C393" i="3"/>
  <c r="C394" i="3"/>
  <c r="C476" i="3"/>
  <c r="C477" i="3"/>
  <c r="B479" i="3"/>
  <c r="C479" i="3"/>
  <c r="B512" i="3"/>
  <c r="B513" i="3"/>
  <c r="B515" i="3"/>
  <c r="C515" i="3"/>
  <c r="C802" i="3"/>
  <c r="C803" i="3"/>
  <c r="E717" i="3"/>
  <c r="G717" i="3"/>
  <c r="F289" i="3"/>
  <c r="B283" i="3"/>
  <c r="B284" i="3"/>
  <c r="E262" i="3"/>
  <c r="B118" i="3"/>
  <c r="B119" i="3"/>
  <c r="B121" i="3"/>
  <c r="C121" i="3"/>
  <c r="L107" i="1"/>
  <c r="G545" i="3"/>
  <c r="F353" i="3"/>
  <c r="C603" i="3"/>
  <c r="C604" i="3"/>
  <c r="B702" i="3"/>
  <c r="B703" i="3"/>
  <c r="G591" i="3"/>
  <c r="G554" i="3"/>
  <c r="F408" i="3"/>
  <c r="E289" i="3"/>
  <c r="G289" i="3"/>
  <c r="F253" i="3"/>
  <c r="E235" i="3"/>
  <c r="G235" i="3"/>
  <c r="G735" i="3"/>
  <c r="C310" i="3"/>
  <c r="C311" i="3"/>
  <c r="C458" i="3"/>
  <c r="C459" i="3"/>
  <c r="C612" i="3"/>
  <c r="C613" i="3"/>
  <c r="B615" i="3"/>
  <c r="C615" i="3"/>
  <c r="B711" i="3"/>
  <c r="B712" i="3"/>
  <c r="B774" i="3"/>
  <c r="B775" i="3"/>
  <c r="B777" i="3"/>
  <c r="C777" i="3"/>
  <c r="E390" i="3"/>
  <c r="F316" i="3"/>
  <c r="G316" i="3"/>
  <c r="F106" i="3"/>
  <c r="F298" i="3"/>
  <c r="C411" i="3"/>
  <c r="C412" i="3"/>
  <c r="E335" i="3"/>
  <c r="C467" i="3"/>
  <c r="C468" i="3"/>
  <c r="B470" i="3"/>
  <c r="C470" i="3"/>
  <c r="C675" i="3"/>
  <c r="C676" i="3"/>
  <c r="C747" i="3"/>
  <c r="C748" i="3"/>
  <c r="G627" i="3"/>
  <c r="F418" i="3"/>
  <c r="E307" i="3"/>
  <c r="G307" i="3"/>
  <c r="F262" i="3"/>
  <c r="B329" i="3"/>
  <c r="B330" i="3"/>
  <c r="E500" i="3"/>
  <c r="G500" i="3"/>
  <c r="F381" i="3"/>
  <c r="B286" i="3"/>
  <c r="C286" i="3"/>
  <c r="B268" i="3"/>
  <c r="C268" i="3"/>
  <c r="I99" i="1"/>
  <c r="B277" i="3"/>
  <c r="C277" i="3"/>
  <c r="E344" i="3"/>
  <c r="G344" i="3"/>
  <c r="B347" i="3"/>
  <c r="B348" i="3"/>
  <c r="C319" i="3"/>
  <c r="C320" i="3"/>
  <c r="C384" i="3"/>
  <c r="C385" i="3"/>
  <c r="B488" i="3"/>
  <c r="C488" i="3"/>
  <c r="C539" i="3"/>
  <c r="C540" i="3"/>
  <c r="B542" i="3"/>
  <c r="C542" i="3"/>
  <c r="B741" i="3"/>
  <c r="C741" i="3"/>
  <c r="B796" i="3"/>
  <c r="C796" i="3"/>
  <c r="G762" i="3"/>
  <c r="G726" i="3"/>
  <c r="F563" i="3"/>
  <c r="C566" i="3"/>
  <c r="C567" i="3"/>
  <c r="B569" i="3"/>
  <c r="C569" i="3"/>
  <c r="F371" i="3"/>
  <c r="E280" i="3"/>
  <c r="G244" i="3"/>
  <c r="E115" i="3"/>
  <c r="G115" i="3"/>
  <c r="B747" i="3"/>
  <c r="B748" i="3"/>
  <c r="E744" i="3"/>
  <c r="G744" i="3"/>
  <c r="C9" i="3"/>
  <c r="C10" i="3"/>
  <c r="K27" i="1"/>
  <c r="F6" i="3"/>
  <c r="B301" i="3"/>
  <c r="B302" i="3"/>
  <c r="B597" i="3"/>
  <c r="C597" i="3"/>
  <c r="G690" i="3"/>
  <c r="E573" i="3"/>
  <c r="G573" i="3"/>
  <c r="G473" i="3"/>
  <c r="G464" i="3"/>
  <c r="E362" i="3"/>
  <c r="F326" i="3"/>
  <c r="B524" i="3"/>
  <c r="C524" i="3"/>
  <c r="B624" i="3"/>
  <c r="C624" i="3"/>
  <c r="B805" i="3"/>
  <c r="C805" i="3"/>
  <c r="F708" i="3"/>
  <c r="G708" i="3"/>
  <c r="C711" i="3"/>
  <c r="C712" i="3"/>
  <c r="B714" i="3"/>
  <c r="C714" i="3"/>
  <c r="B675" i="3"/>
  <c r="B676" i="3"/>
  <c r="E672" i="3"/>
  <c r="G672" i="3"/>
  <c r="G563" i="3"/>
  <c r="F491" i="3"/>
  <c r="G491" i="3"/>
  <c r="C494" i="3"/>
  <c r="C495" i="3"/>
  <c r="B497" i="3"/>
  <c r="C497" i="3"/>
  <c r="G437" i="3"/>
  <c r="F399" i="3"/>
  <c r="G399" i="3"/>
  <c r="E371" i="3"/>
  <c r="B530" i="3"/>
  <c r="B531" i="3"/>
  <c r="B533" i="3"/>
  <c r="C533" i="3"/>
  <c r="E527" i="3"/>
  <c r="G527" i="3"/>
  <c r="E418" i="3"/>
  <c r="B421" i="3"/>
  <c r="B422" i="3"/>
  <c r="C347" i="3"/>
  <c r="C348" i="3"/>
  <c r="C421" i="3"/>
  <c r="C422" i="3"/>
  <c r="F753" i="3"/>
  <c r="G753" i="3"/>
  <c r="G681" i="3"/>
  <c r="G582" i="3"/>
  <c r="E253" i="3"/>
  <c r="C811" i="3"/>
  <c r="C812" i="3"/>
  <c r="F808" i="3"/>
  <c r="G808" i="3"/>
  <c r="F636" i="3"/>
  <c r="G636" i="3"/>
  <c r="C639" i="3"/>
  <c r="C640" i="3"/>
  <c r="B642" i="3"/>
  <c r="C642" i="3"/>
  <c r="B458" i="3"/>
  <c r="B459" i="3"/>
  <c r="B461" i="3"/>
  <c r="C461" i="3"/>
  <c r="E455" i="3"/>
  <c r="G455" i="3"/>
  <c r="B384" i="3"/>
  <c r="B385" i="3"/>
  <c r="E381" i="3"/>
  <c r="C684" i="3"/>
  <c r="C685" i="3"/>
  <c r="B603" i="3"/>
  <c r="B604" i="3"/>
  <c r="E600" i="3"/>
  <c r="G600" i="3"/>
  <c r="G536" i="3"/>
  <c r="E6" i="3"/>
  <c r="B9" i="3"/>
  <c r="B10" i="3"/>
  <c r="G362" i="3"/>
  <c r="G280" i="3"/>
  <c r="B213" i="3"/>
  <c r="C213" i="3"/>
  <c r="G371" i="3"/>
  <c r="B705" i="3"/>
  <c r="C705" i="3"/>
  <c r="G353" i="3"/>
  <c r="G335" i="3"/>
  <c r="B241" i="3"/>
  <c r="C241" i="3"/>
  <c r="B396" i="3"/>
  <c r="C396" i="3"/>
  <c r="G298" i="3"/>
  <c r="B377" i="3"/>
  <c r="C377" i="3"/>
  <c r="B368" i="3"/>
  <c r="C368" i="3"/>
  <c r="B112" i="3"/>
  <c r="C112" i="3"/>
  <c r="L99" i="1"/>
  <c r="G390" i="3"/>
  <c r="B359" i="3"/>
  <c r="C359" i="3"/>
  <c r="G418" i="3"/>
  <c r="B606" i="3"/>
  <c r="C606" i="3"/>
  <c r="G326" i="3"/>
  <c r="I107" i="1"/>
  <c r="B687" i="3"/>
  <c r="C687" i="3"/>
  <c r="B750" i="3"/>
  <c r="C750" i="3"/>
  <c r="G408" i="3"/>
  <c r="B814" i="3"/>
  <c r="C814" i="3"/>
  <c r="G271" i="3"/>
  <c r="G381" i="3"/>
  <c r="G6" i="3"/>
  <c r="B332" i="3"/>
  <c r="C332" i="3"/>
  <c r="B414" i="3"/>
  <c r="C414" i="3"/>
  <c r="B678" i="3"/>
  <c r="C678" i="3"/>
  <c r="B250" i="3"/>
  <c r="C250" i="3"/>
  <c r="B313" i="3"/>
  <c r="C313" i="3"/>
  <c r="G262" i="3"/>
  <c r="B405" i="3"/>
  <c r="C405" i="3"/>
  <c r="G253" i="3"/>
  <c r="G106" i="3"/>
  <c r="B304" i="3"/>
  <c r="C304" i="3"/>
  <c r="B322" i="3"/>
  <c r="C322" i="3"/>
  <c r="B350" i="3"/>
  <c r="C350" i="3"/>
  <c r="B387" i="3"/>
  <c r="C387" i="3"/>
  <c r="B424" i="3"/>
  <c r="C424" i="3"/>
  <c r="B12" i="3"/>
  <c r="C12" i="3"/>
  <c r="L27" i="1"/>
  <c r="I27" i="1"/>
  <c r="F124" i="3"/>
  <c r="C127" i="3"/>
  <c r="C128" i="3"/>
  <c r="B127" i="3"/>
  <c r="B128" i="3"/>
  <c r="E124" i="3"/>
  <c r="F133" i="3"/>
  <c r="C136" i="3"/>
  <c r="C137" i="3"/>
  <c r="K115" i="1"/>
  <c r="E133" i="3"/>
  <c r="B136" i="3"/>
  <c r="B137" i="3"/>
  <c r="F151" i="3"/>
  <c r="C154" i="3"/>
  <c r="C155" i="3"/>
  <c r="K131" i="1"/>
  <c r="E151" i="3"/>
  <c r="I131" i="1"/>
  <c r="F169" i="3"/>
  <c r="C172" i="3"/>
  <c r="C173" i="3"/>
  <c r="K147" i="1"/>
  <c r="B172" i="3"/>
  <c r="B173" i="3"/>
  <c r="I147" i="1"/>
  <c r="E169" i="3"/>
  <c r="C200" i="3"/>
  <c r="C201" i="3"/>
  <c r="K155" i="1"/>
  <c r="F197" i="3"/>
  <c r="B200" i="3"/>
  <c r="B201" i="3"/>
  <c r="I155" i="1"/>
  <c r="E197" i="3"/>
  <c r="F226" i="3"/>
  <c r="C229" i="3"/>
  <c r="C230" i="3"/>
  <c r="K171" i="1"/>
  <c r="E226" i="3"/>
  <c r="G226" i="3"/>
  <c r="B229" i="3"/>
  <c r="B230" i="3"/>
  <c r="C191" i="3"/>
  <c r="C192" i="3"/>
  <c r="E188" i="3"/>
  <c r="G188" i="3"/>
  <c r="B191" i="3"/>
  <c r="B192" i="3"/>
  <c r="B194" i="3"/>
  <c r="C194" i="3"/>
  <c r="F179" i="3"/>
  <c r="C182" i="3"/>
  <c r="C183" i="3"/>
  <c r="B182" i="3"/>
  <c r="B183" i="3"/>
  <c r="E179" i="3"/>
  <c r="C145" i="3"/>
  <c r="C146" i="3"/>
  <c r="K123" i="1"/>
  <c r="B145" i="3"/>
  <c r="B146" i="3"/>
  <c r="E142" i="3"/>
  <c r="G142" i="3"/>
  <c r="C219" i="3"/>
  <c r="C220" i="3"/>
  <c r="K163" i="1"/>
  <c r="F216" i="3"/>
  <c r="E216" i="3"/>
  <c r="B219" i="3"/>
  <c r="B220" i="3"/>
  <c r="F160" i="3"/>
  <c r="B163" i="3"/>
  <c r="B164" i="3"/>
  <c r="B166" i="3"/>
  <c r="C166" i="3"/>
  <c r="L139" i="1"/>
  <c r="E160" i="3"/>
  <c r="E97" i="3"/>
  <c r="G97" i="3"/>
  <c r="B100" i="3"/>
  <c r="B101" i="3"/>
  <c r="F88" i="3"/>
  <c r="C91" i="3"/>
  <c r="C92" i="3"/>
  <c r="B91" i="3"/>
  <c r="B92" i="3"/>
  <c r="E88" i="3"/>
  <c r="C82" i="3"/>
  <c r="C83" i="3"/>
  <c r="K83" i="1"/>
  <c r="F79" i="3"/>
  <c r="B82" i="3"/>
  <c r="B83" i="3"/>
  <c r="E79" i="3"/>
  <c r="F70" i="3"/>
  <c r="C73" i="3"/>
  <c r="C74" i="3"/>
  <c r="E70" i="3"/>
  <c r="B73" i="3"/>
  <c r="B74" i="3"/>
  <c r="F61" i="3"/>
  <c r="E61" i="3"/>
  <c r="B64" i="3"/>
  <c r="B65" i="3"/>
  <c r="I75" i="1"/>
  <c r="B55" i="3"/>
  <c r="B56" i="3"/>
  <c r="I67" i="1"/>
  <c r="E43" i="3"/>
  <c r="G43" i="3"/>
  <c r="I59" i="1"/>
  <c r="B49" i="3"/>
  <c r="C49" i="3"/>
  <c r="L59" i="1"/>
  <c r="E15" i="3"/>
  <c r="G15" i="3"/>
  <c r="B18" i="3"/>
  <c r="B19" i="3"/>
  <c r="C55" i="3"/>
  <c r="C56" i="3"/>
  <c r="K67" i="1"/>
  <c r="F52" i="3"/>
  <c r="E52" i="3"/>
  <c r="F33" i="3"/>
  <c r="B36" i="3"/>
  <c r="B37" i="3"/>
  <c r="B39" i="3"/>
  <c r="C39" i="3"/>
  <c r="L51" i="1"/>
  <c r="E33" i="3"/>
  <c r="F24" i="3"/>
  <c r="C27" i="3"/>
  <c r="C28" i="3"/>
  <c r="K43" i="1"/>
  <c r="E24" i="3"/>
  <c r="B27" i="3"/>
  <c r="B28" i="3"/>
  <c r="B130" i="3"/>
  <c r="C130" i="3"/>
  <c r="G124" i="3"/>
  <c r="G133" i="3"/>
  <c r="B139" i="3"/>
  <c r="C139" i="3"/>
  <c r="L115" i="1"/>
  <c r="I115" i="1"/>
  <c r="G151" i="3"/>
  <c r="B157" i="3"/>
  <c r="C157" i="3"/>
  <c r="L131" i="1"/>
  <c r="G169" i="3"/>
  <c r="B175" i="3"/>
  <c r="C175" i="3"/>
  <c r="L147" i="1"/>
  <c r="G197" i="3"/>
  <c r="B203" i="3"/>
  <c r="C203" i="3"/>
  <c r="L155" i="1"/>
  <c r="I171" i="1"/>
  <c r="B232" i="3"/>
  <c r="C232" i="3"/>
  <c r="L171" i="1"/>
  <c r="G179" i="3"/>
  <c r="B185" i="3"/>
  <c r="C185" i="3"/>
  <c r="B148" i="3"/>
  <c r="C148" i="3"/>
  <c r="L123" i="1"/>
  <c r="I123" i="1"/>
  <c r="G216" i="3"/>
  <c r="B222" i="3"/>
  <c r="C222" i="3"/>
  <c r="L163" i="1"/>
  <c r="I163" i="1"/>
  <c r="G160" i="3"/>
  <c r="I139" i="1"/>
  <c r="B103" i="3"/>
  <c r="C103" i="3"/>
  <c r="L91" i="1"/>
  <c r="I91" i="1"/>
  <c r="B94" i="3"/>
  <c r="C94" i="3"/>
  <c r="G88" i="3"/>
  <c r="B85" i="3"/>
  <c r="C85" i="3"/>
  <c r="L83" i="1"/>
  <c r="G79" i="3"/>
  <c r="I83" i="1"/>
  <c r="G70" i="3"/>
  <c r="B76" i="3"/>
  <c r="C76" i="3"/>
  <c r="G61" i="3"/>
  <c r="B67" i="3"/>
  <c r="C67" i="3"/>
  <c r="L75" i="1"/>
  <c r="B21" i="3"/>
  <c r="C21" i="3"/>
  <c r="L35" i="1"/>
  <c r="I35" i="1"/>
  <c r="B58" i="3"/>
  <c r="C58" i="3"/>
  <c r="L67" i="1"/>
  <c r="G52" i="3"/>
  <c r="G33" i="3"/>
  <c r="I51" i="1"/>
  <c r="G24" i="3"/>
  <c r="I43" i="1"/>
  <c r="B30" i="3"/>
  <c r="C30" i="3"/>
  <c r="L43" i="1"/>
</calcChain>
</file>

<file path=xl/sharedStrings.xml><?xml version="1.0" encoding="utf-8"?>
<sst xmlns="http://schemas.openxmlformats.org/spreadsheetml/2006/main" count="2158" uniqueCount="397">
  <si>
    <t>VALUTAZIONE COMPLESSIVA DEL RISCHIO</t>
  </si>
  <si>
    <t>Complessità del Processo</t>
  </si>
  <si>
    <t xml:space="preserve"> impatto sull'operatività e l'organizzazione</t>
  </si>
  <si>
    <t>VALORE MEDIO INDICE</t>
  </si>
  <si>
    <t>responsabile</t>
  </si>
  <si>
    <t>ANALISI DEL RISCHIO</t>
  </si>
  <si>
    <t>fattori abilitanti</t>
  </si>
  <si>
    <t>FATTORI ABILITANTI Descrizione come da PTPC cap. 4.2 A</t>
  </si>
  <si>
    <t>Indicatori di rischio</t>
  </si>
  <si>
    <t>CRITERI DEGLI INDICATORI DI RISCHIO come da descrizione come da PTPC cap. 4.2. B</t>
  </si>
  <si>
    <t>presenza di misure di controllo</t>
  </si>
  <si>
    <t>trasparenza</t>
  </si>
  <si>
    <t>responsabilità, numero di soggetti coinvolti e rotazione del personale</t>
  </si>
  <si>
    <t>inadeguatezza o assenza di competenze del personale addetto ai processi</t>
  </si>
  <si>
    <t>formazione, consapevolezza comportamentale e deontologica</t>
  </si>
  <si>
    <t>livello di interesse “esterno”</t>
  </si>
  <si>
    <t>grado di discrezionalità del decisore interno alla PA</t>
  </si>
  <si>
    <t>Imanifestazione di eventi corruttivi in passato nel processo/attività esaminata</t>
  </si>
  <si>
    <t>Alto</t>
  </si>
  <si>
    <t>Medio</t>
  </si>
  <si>
    <t>Basso</t>
  </si>
  <si>
    <t>VALORE indice tot</t>
  </si>
  <si>
    <t>FATTORI ABILITANTI</t>
  </si>
  <si>
    <t>INDICATORI DI RISCHIO</t>
  </si>
  <si>
    <t>LIVELLO COMPLESSIVO DI RISCHIO</t>
  </si>
  <si>
    <t>ALTO</t>
  </si>
  <si>
    <t>CRITICO</t>
  </si>
  <si>
    <t>MEDIO</t>
  </si>
  <si>
    <t>BASSO</t>
  </si>
  <si>
    <t>MINIMO</t>
  </si>
  <si>
    <t>check</t>
  </si>
  <si>
    <t>tot</t>
  </si>
  <si>
    <t>tot fattori</t>
  </si>
  <si>
    <t>Tot criteri</t>
  </si>
  <si>
    <t>0-0</t>
  </si>
  <si>
    <t>medio</t>
  </si>
  <si>
    <t>basso</t>
  </si>
  <si>
    <t xml:space="preserve"> </t>
  </si>
  <si>
    <t xml:space="preserve">FATTORI ABILITANTI </t>
  </si>
  <si>
    <t>CRITERI DEGLI INDICATORI DI RISCHIO</t>
  </si>
  <si>
    <t>descrizione rischi</t>
  </si>
  <si>
    <t>alto</t>
  </si>
  <si>
    <t>FASI E SOTTOFASI DEL PROCESSO</t>
  </si>
  <si>
    <t>input</t>
  </si>
  <si>
    <t>attività</t>
  </si>
  <si>
    <t>output</t>
  </si>
  <si>
    <t>PROCESSO</t>
  </si>
  <si>
    <t>Procedura ordinaria per reclutamento del personale</t>
  </si>
  <si>
    <t>Altri tipi di procedure di reclutamento</t>
  </si>
  <si>
    <t>Gestione Rapporto di lavoro, orario, assenze, procedimenti disciplinari, Stipendi dipendenti</t>
  </si>
  <si>
    <t>NOME ENTE</t>
  </si>
  <si>
    <t>Marcro Area di rischio</t>
  </si>
  <si>
    <t>legenda MACRO AREE DI RISCHIO (colonna A)</t>
  </si>
  <si>
    <t>A. Acquisizione e gestione del personale</t>
  </si>
  <si>
    <t xml:space="preserve">B. Provvedimenti ampliativi della sfera giuridica senza effetto economico diretto ed immediato </t>
  </si>
  <si>
    <t xml:space="preserve">C. Provvedimenti ampliativi della sfera giuridica con effetto economico diretto ed immediato </t>
  </si>
  <si>
    <t>E. Incarichi e nomine</t>
  </si>
  <si>
    <t>F. Gestione delle entrate, delle spese e del patrimonio</t>
  </si>
  <si>
    <t>G. Controlli, verifiche, ispezioni e sanzioni</t>
  </si>
  <si>
    <t>H. Affari legali e contenzioso</t>
  </si>
  <si>
    <t>I. Altre Aree di rischio (generali e specifiche)</t>
  </si>
  <si>
    <t xml:space="preserve">AREA </t>
  </si>
  <si>
    <t>RESPONBABILE Area</t>
  </si>
  <si>
    <t xml:space="preserve">PROCESSI </t>
  </si>
  <si>
    <t>RESPONSABILE  processo</t>
  </si>
  <si>
    <t>ATTIVITA'</t>
  </si>
  <si>
    <t>Responsabile  Attività</t>
  </si>
  <si>
    <t>Registro dei rischi</t>
  </si>
  <si>
    <t>Descrizione fasi dell'attività</t>
  </si>
  <si>
    <t>tempi procedimentali</t>
  </si>
  <si>
    <t>Incaricato</t>
  </si>
  <si>
    <t>PERSONALE</t>
  </si>
  <si>
    <t xml:space="preserve">Segretario-Direttore </t>
  </si>
  <si>
    <t>Segretario Direttore</t>
  </si>
  <si>
    <t>1. Controlli generali per reclutamento posti vacanti</t>
  </si>
  <si>
    <t>Istituzione posto ad personam</t>
  </si>
  <si>
    <t>1.</t>
  </si>
  <si>
    <t>Analisi fabbisogno secondo la pianta organica approvata dal CdA</t>
  </si>
  <si>
    <t>entro 30/11 di ogni anno</t>
  </si>
  <si>
    <t>Segretario-Direttore</t>
  </si>
  <si>
    <t>2.</t>
  </si>
  <si>
    <t>Elaborazione piano triennale del fabbisogno di personale</t>
  </si>
  <si>
    <t>3.</t>
  </si>
  <si>
    <t>Verifica compatibilità bilancio - piano annuale assunzioni e dotazione organica</t>
  </si>
  <si>
    <t>entro 31/12 di ogni anno</t>
  </si>
  <si>
    <t>Responsabile servizi amm.vi</t>
  </si>
  <si>
    <t>4.</t>
  </si>
  <si>
    <t>Elaborazione programma annuale delle assunzioni</t>
  </si>
  <si>
    <t>Approvazione programma annuale delle assunzioni</t>
  </si>
  <si>
    <t>entro 31/01 di ogni anno</t>
  </si>
  <si>
    <t xml:space="preserve">Consiglio d'Amministrazione </t>
  </si>
  <si>
    <t>2. Assunzione ordinaria mediante selezione pubblica con delega all'U.M.F.</t>
  </si>
  <si>
    <t>Favorire un cadidato rispetto agli altri mediante:
Interferenze con i membri della commissione;
definizione di Criteri di partecipazione ad hoc;
prove comunicate prima delle prove d'esame;
Non equa valutazione delle prove d'esame.</t>
  </si>
  <si>
    <t>Atto di indirizzo del CdA per la copertura dei posti vacanti</t>
  </si>
  <si>
    <t>secondo programmazione</t>
  </si>
  <si>
    <t>Attivazione delle procedure di mobilità obbligatorie</t>
  </si>
  <si>
    <t>entro 2 mesi dall'atto di indirizzo</t>
  </si>
  <si>
    <t>Addetto Uff segreteria</t>
  </si>
  <si>
    <t>Definizione delle caratteristiche del posto da coprire e relativi requisiti</t>
  </si>
  <si>
    <t>entro  mesi dall'atto di indirizzo</t>
  </si>
  <si>
    <t xml:space="preserve">Segretario Direttore </t>
  </si>
  <si>
    <t>Delega all'UMF dell'esecuzione delle procedure selettive secondo norma</t>
  </si>
  <si>
    <t>Con delibera di approv atto indirizzo</t>
  </si>
  <si>
    <t>5.</t>
  </si>
  <si>
    <t>Predisposizione delle prove selettive e nomina commissione di gara presieduta dal Segretario Direttore</t>
  </si>
  <si>
    <t>Responsabile del Servizio</t>
  </si>
  <si>
    <t>6.</t>
  </si>
  <si>
    <t>Valutazione delle prove e stesura graduatoria di merito da parte dell'Unione Montana</t>
  </si>
  <si>
    <t>Commissione</t>
  </si>
  <si>
    <t>7.</t>
  </si>
  <si>
    <t>Delibera C.dA Presa d'atto dell'esito della procedura selettiva</t>
  </si>
  <si>
    <t>8.</t>
  </si>
  <si>
    <t>Verifica dei requisiti del candidato</t>
  </si>
  <si>
    <t>9.</t>
  </si>
  <si>
    <t>Assunzione e stipula contratto individuale di lavoro</t>
  </si>
  <si>
    <t>3. Assunzione mediante selezione pubblica con procedura interna</t>
  </si>
  <si>
    <t>Predisposizione/approvazione da parte del direttore del bando di concorso con relativa definizione dei termini di presentazione delle istanze di partecipazione</t>
  </si>
  <si>
    <t>Nomina della commissione di concorso</t>
  </si>
  <si>
    <t>Predisposizione/esecuzione delle prove selettive</t>
  </si>
  <si>
    <t xml:space="preserve">Commissione </t>
  </si>
  <si>
    <t>Valutazione/predisposizione graduatoria</t>
  </si>
  <si>
    <t>Pubblicazione dei risultati</t>
  </si>
  <si>
    <t>Delibera del CdA di Presa d'atto dell'esito della procedura selettiva</t>
  </si>
  <si>
    <t>10.</t>
  </si>
  <si>
    <t>11.</t>
  </si>
  <si>
    <t>4. Assunzione mediante graduatorie concorsi già conclusi da altri Enti</t>
  </si>
  <si>
    <t>Nessun rischio</t>
  </si>
  <si>
    <t>Verifica dell'esistenza di una graduatoria valida per la copertura del posto vacante</t>
  </si>
  <si>
    <t xml:space="preserve">Presa d'atto del primo in graduatoria </t>
  </si>
  <si>
    <t>5. attivazione di Tirocini</t>
  </si>
  <si>
    <t>Istruttore direttivo resp ufficio</t>
  </si>
  <si>
    <t>Sottoscrizione convenzione con soggetti promotori</t>
  </si>
  <si>
    <t>Definizione del progetto di inserimento</t>
  </si>
  <si>
    <t>Istrutttore direttivo Resp Ufficio</t>
  </si>
  <si>
    <t>Assegnazione del tirocinante  individuato dal soggetto promotore accompagnato dal progetto formativo</t>
  </si>
  <si>
    <t>Attivazione delle procedure formali per l'inserimento del tirocinante</t>
  </si>
  <si>
    <t>Valutazione conclusiva del tirocinio</t>
  </si>
  <si>
    <t>Trasmissione della relazione di chiusura del tirocinio al soggetto promotore</t>
  </si>
  <si>
    <t>6. Assunzioni temporanee mediante agenzie Interinali</t>
  </si>
  <si>
    <t>Abuso dell'istituto della somministrazione volto ad eludere procedure ad evidenza pubblica</t>
  </si>
  <si>
    <t>Valutazione del fabbisogno alternativo all'assunzione diretta</t>
  </si>
  <si>
    <t>Procedura per la selezione dell'agenzia interinale secondo la normativa vigente</t>
  </si>
  <si>
    <t>Valutazione dei candidati proposti</t>
  </si>
  <si>
    <t>responsabile servizi amm.vi</t>
  </si>
  <si>
    <t>scelta del candidato e stipula contratto con agenzia interinale</t>
  </si>
  <si>
    <t>Responsabile servizio</t>
  </si>
  <si>
    <t>7.  Controllo Orario di lavoro</t>
  </si>
  <si>
    <t>Attestazione di presenza non conforme alla prestazione resa</t>
  </si>
  <si>
    <t>Verifica e controllo timbrature</t>
  </si>
  <si>
    <t>Verifica e controllo giustificativi di assenza</t>
  </si>
  <si>
    <t>Elaborazione foglio presenze mensili e trasmissione al dipendente per presa d'atto</t>
  </si>
  <si>
    <t>8. Autorizzazione all'assenza</t>
  </si>
  <si>
    <t>Agevolare un dipendente concedendo diritti all'assenza non fruibili per carenza  requisiti o superamento del limite</t>
  </si>
  <si>
    <t>Compilazione modulo o istanza per la richiesta di autorizzazione all'assenza prevista dagli istituti contrattuali (ferie - permessi - maternità - Legge 104 - aspettativa)</t>
  </si>
  <si>
    <t>ogni dipendente</t>
  </si>
  <si>
    <t>Valutazione e verifica della compatibilità della richiesta con le esigenze di servizio</t>
  </si>
  <si>
    <t>Autorizzazione o diniego</t>
  </si>
  <si>
    <t>9. Verifica  Assenza per malattia</t>
  </si>
  <si>
    <t>Agevolare un dipendente tollerando assenze dal domicilio  nelle fasce orarie di reperibilità o per superamento dei termini di comporto e licenziamento</t>
  </si>
  <si>
    <t>Ricezione della comunicazione del dipendente del suo stato di indisponibilità per malattia e del numero di protocollo del certficato medico telematico</t>
  </si>
  <si>
    <t>Verifica del periodo di malattia assegnato</t>
  </si>
  <si>
    <t>Riorganizzazione delle risorse umane per la copertura delle assenze impreviste</t>
  </si>
  <si>
    <t>Valutazione dell'opportunità di visita fiscale</t>
  </si>
  <si>
    <t>10. Assenza per infortunio</t>
  </si>
  <si>
    <t>Agevolare un dipendente tollerando assenze ingiustificate</t>
  </si>
  <si>
    <t>Ricezione della comunicazione del dipendente del suo stato di indisponibilità per infortunio (sia in caso di infortunio in itinere che in orario di servizio)</t>
  </si>
  <si>
    <t>Consegna del certificato medico di infortunio</t>
  </si>
  <si>
    <t>Trasmissione telematica all'INAIL e apertura dell'infortunio</t>
  </si>
  <si>
    <t>11. Provvedimenti Disciplinari</t>
  </si>
  <si>
    <t>Favorire un dipendente non attivando provvedimenti disciplianri. Avversare un dipendendo attivando ingiusti provvedimenti disciplinari</t>
  </si>
  <si>
    <t>Rilevazione e valutazione della negligenza operata dal lavoratore</t>
  </si>
  <si>
    <t>Segnalazione eventuale all'ufficio del contenzioso convenzionato con UMF</t>
  </si>
  <si>
    <t>Apertura della procedura secondo istituti contrattuali per irrogazione della sanzione</t>
  </si>
  <si>
    <t>Ufficio del contezioso</t>
  </si>
  <si>
    <t>Comunicazione al dipendente dell'irrogazione della sanzione correlata alla gravità della negligenza</t>
  </si>
  <si>
    <t xml:space="preserve">12. stpendi del Personale </t>
  </si>
  <si>
    <t>Favorire la compensazione di prestazioni non eseguite ai dipendenti o altre utilità</t>
  </si>
  <si>
    <t>Successivamente al processo controllo orario di lavoro:</t>
  </si>
  <si>
    <t>Inoltro dati presenze all'Ufficio Convenzionato personale U.M.F. Per elaborazione Stipendi</t>
  </si>
  <si>
    <t xml:space="preserve">Ricezione da UMF del flusso pagamento stipendi e dei modelli F24  per  versamento oneri delle ritenute  e Irap </t>
  </si>
  <si>
    <t>Aggiornamento scritture contabili</t>
  </si>
  <si>
    <t>Trasmissione del flusso al tesoriere</t>
  </si>
  <si>
    <t xml:space="preserve">Emissione dell'ordinativo di pagamento a copertura degli stipendi </t>
  </si>
  <si>
    <t xml:space="preserve">Emissione dell'ordinativo di pagamento a copertura dei modelli F24  per  versamento oneri delle ritenute  e Irap </t>
  </si>
  <si>
    <t>13. Formazione del personale</t>
  </si>
  <si>
    <t>Nessun Rischio</t>
  </si>
  <si>
    <t>Rilievo del fabbisogno formativo</t>
  </si>
  <si>
    <t xml:space="preserve">Responsabile servizi </t>
  </si>
  <si>
    <t>Predisposizione proposta di  piano formativo</t>
  </si>
  <si>
    <t xml:space="preserve"> Approvazione Piano Formativo e assegnazione delle risorse</t>
  </si>
  <si>
    <t>Consiglio di Amministrazione</t>
  </si>
  <si>
    <t xml:space="preserve">Esecuzione del piano formativo </t>
  </si>
  <si>
    <t xml:space="preserve">Verifica risultati </t>
  </si>
  <si>
    <t>COSTI E RICAVI</t>
  </si>
  <si>
    <t>Costi</t>
  </si>
  <si>
    <t>responsabile servizio</t>
  </si>
  <si>
    <t xml:space="preserve">19.1 Costi del Personale </t>
  </si>
  <si>
    <t>Responsabile</t>
  </si>
  <si>
    <t xml:space="preserve">Emissione dell'ordinativo di pagamento a copertura degli stipendi da parte dell'ufficio ragioneria </t>
  </si>
  <si>
    <t>Emissione dell'ordinativo di pagamento a copertura dei modelli F24 trasmessi dall'UMF</t>
  </si>
  <si>
    <t>20. Spese documentate da fattura</t>
  </si>
  <si>
    <t>Ricezione della fattura in formato elettronico e assegnazione numero di protocollo</t>
  </si>
  <si>
    <t>Verifica da parte dell'ufficio ragioneria della correttezza formale della fattura e della corrispondenza alla fornitura ricevuta o alla prestazione resa</t>
  </si>
  <si>
    <t>Messa in visione al Direttore per autorizzazione al pagamento</t>
  </si>
  <si>
    <t>Trasmissione al tesoriere dell'ordinativo di pagamento</t>
  </si>
  <si>
    <t>21. Piccole spese in economia (Cassa economale)</t>
  </si>
  <si>
    <t>Valutazione dell'urgenza di piccole spese correnti e autorizzazione all'acquisto</t>
  </si>
  <si>
    <t>Effetuazione della spesa con rilascio dello scontrino fiscale/ricevuta</t>
  </si>
  <si>
    <t>Presa d'atto del documento di spesa da parte dell'economo autorizzato al maneggio valori</t>
  </si>
  <si>
    <t>Pagamento della spesa con cassa economale</t>
  </si>
  <si>
    <t>22. Imposte</t>
  </si>
  <si>
    <t>Determinazione imposta da parte dell'ufficio ragioneria (IVA),  oppure da parte di consulente esterno (IRES, IRAP, INAIL) o da ente destinatario (Tassa rifiuti)</t>
  </si>
  <si>
    <t>Predisposizione modelli di pagamento a scadenza</t>
  </si>
  <si>
    <t>Emissione dell'ordinativo di pagamento a copertura dell'imposta versata</t>
  </si>
  <si>
    <t>6. Ricavi</t>
  </si>
  <si>
    <t>23. Ricavi da  Rette</t>
  </si>
  <si>
    <t>Determinazione rette annuali per categoria di ospite da parte del CdA</t>
  </si>
  <si>
    <t>Presa d'atto dell'importo annuale dell'impegnativa di residenzialità riconosciuta dalle ULSS interessate</t>
  </si>
  <si>
    <t>Rilevazione delle giornate presenza/assenza per ospite</t>
  </si>
  <si>
    <t>assistente sociale</t>
  </si>
  <si>
    <t>Determinazione della retta e predisposizione della fattura all'ospite con SW dedicato</t>
  </si>
  <si>
    <t>Predisposizione della fattura elettronica ai Comuni con utenti a loro carico</t>
  </si>
  <si>
    <t>Predisposizione della fattura elettronica alle Ulss di competenza per liquidazione quote regionali mensili di residenzialità</t>
  </si>
  <si>
    <t>Predisposizione del rendiconto per gli ospiti/Famigliari</t>
  </si>
  <si>
    <t>Attivazione procedure per l'incasso (RID)</t>
  </si>
  <si>
    <t>Emissione dell'ordinativo di incasso a copertura da parte dell'ufficio ragioneria.</t>
  </si>
  <si>
    <t xml:space="preserve">Controlli mensili quadrature  </t>
  </si>
  <si>
    <t>24. Rimborso spese per attività di riabilitazione</t>
  </si>
  <si>
    <t>Presa d'atto della validità della convenzione con l'ULSS n.1 Dolomiti nei termini concordati</t>
  </si>
  <si>
    <t>Rilevazione delle giornate presenza/assenza per ospite trimestrale</t>
  </si>
  <si>
    <t>Determinazione dell'importo a rimborso e predisposizione della fattura elettronica</t>
  </si>
  <si>
    <t>Emissione dell'ordinativo di incasso a copertura da parte dell'ufficio ragioneria</t>
  </si>
  <si>
    <t>Controlli trimestrali quadrature</t>
  </si>
  <si>
    <t>25. Ricavi da Servizio Mensa scolastica</t>
  </si>
  <si>
    <t>Determinazione prezzo annuale applicato ed eventuale revisione della convenzione</t>
  </si>
  <si>
    <t>Rilevazione pasti mensili forniti e confronto con il committente</t>
  </si>
  <si>
    <t>Predisposizione fattura elettronica mensile</t>
  </si>
  <si>
    <t>26. Ricavi per Servizio pasti domiciliari</t>
  </si>
  <si>
    <t>26. Ricavi per Servizio pasti Suore</t>
  </si>
  <si>
    <t xml:space="preserve">26. Servizio mensa interna </t>
  </si>
  <si>
    <t>Verifica dellla Determinazione prezzo annuale applicato alle pietanze per mensa interna</t>
  </si>
  <si>
    <t>incasso buono pasto</t>
  </si>
  <si>
    <t>27. Donazioni liberali</t>
  </si>
  <si>
    <t>In caso di donazioni in contanti emissione ricevuta d'incasso</t>
  </si>
  <si>
    <t>Versamento del contante presso la tesoreria</t>
  </si>
  <si>
    <t>Emissione ordinativo di incasso a copertura da parte dell'ufficio ragioneria</t>
  </si>
  <si>
    <t>In caso di donazione patrimoniale valutazione preventiva di accettazione o rifiuto</t>
  </si>
  <si>
    <t>Delibera del CdA</t>
  </si>
  <si>
    <t>In caso di accettazione iscrizione del bene a patrimonio</t>
  </si>
  <si>
    <t>7. Patrimonio</t>
  </si>
  <si>
    <t>28. Patrimonio</t>
  </si>
  <si>
    <t>Approvazione del regolamento per la corretta gestione dell'inventario da parte del CdA</t>
  </si>
  <si>
    <t>Presa in carico da parte dell'ufficio ragioneria dei nuovi beni acquisiti, delle donazioni accettate dal CdA</t>
  </si>
  <si>
    <t>Richiesta autorizzazione Regionale per l'alienazione/permuta di beni immobiliari disponibili;</t>
  </si>
  <si>
    <t xml:space="preserve">Presa in carico da parte dell'ufficio ragioneria dei beni  dismessi o alienati (con eventuale Delibera autorizzativa del CdA) per adempimenti istruttori  conseguenti </t>
  </si>
  <si>
    <t>Aggiornamento del registro dell'inventario</t>
  </si>
  <si>
    <t>C</t>
  </si>
  <si>
    <t>Svolgimento di concorsi pubblici</t>
  </si>
  <si>
    <t>Altri procedimenti inerenti l’organizzazione e il funzionamento dell’Ordine e il rapporto di impiego del personale</t>
  </si>
  <si>
    <t>Conferimento di incarichi di collaborazione e consulenza</t>
  </si>
  <si>
    <t>Composizione delle contestazioni che sorgono, in dipendenza dell’esercizio professionale, tra gli Iscritti nell’Albo e tra questi e i loro clienti.</t>
  </si>
  <si>
    <t>Esercizio del potere disciplinare. Provvedimenti disciplinari a carico degli Iscritti e relative comunicazioni</t>
  </si>
  <si>
    <t>procedimenti di nomina dei Consiglieri / iscritti in commissioni, incarichi, trasferte istituzionali ecc.</t>
  </si>
  <si>
    <t>gestione / aggiornamento tenuta Albo (comunicazioni enti e autorità)</t>
  </si>
  <si>
    <t>Verifica dichiarazioni sostitutive di certificazione o di notorietà</t>
  </si>
  <si>
    <t>Incarichi a Consiglieri in merito a commissioni, incarichi speciali presso altre istituzioni o deleghe particolari (commissioni di livello locale, regionale o nazionale, esperti, consulenze,…)</t>
  </si>
  <si>
    <t>ufficio
Consiglio/Presidente</t>
  </si>
  <si>
    <r>
      <rPr>
        <b/>
        <sz val="10"/>
        <color indexed="8"/>
        <rFont val="Calibri"/>
        <family val="2"/>
      </rPr>
      <t>MISURE ANTICORRUTTIVE</t>
    </r>
    <r>
      <rPr>
        <sz val="10"/>
        <color indexed="8"/>
        <rFont val="Calibri"/>
        <family val="2"/>
      </rPr>
      <t xml:space="preserve">
(vedi allegato "misure")</t>
    </r>
  </si>
  <si>
    <t>domanda di partecipazione al concorso</t>
  </si>
  <si>
    <t xml:space="preserve">Atto di indirizzo del Consiglio dell’Ordine
Definizione delle caratteristiche del posto da coprire e relativi requisiti
Avvio procedure selettive secondo norma
Predisposizione delle prove selettive e nomina commissione
Valutazione delle prove e stesura graduatoria 
Delibera Presa d'atto dell'esito della procedura selettiva
Verifica dei requisiti del candidato
</t>
  </si>
  <si>
    <t>su istanza di parte</t>
  </si>
  <si>
    <t>protocollazione richiesta
valutazione e coinvolgimento Presidente, Segretario
Acquisizione documentazione
Delibera del Consiglio</t>
  </si>
  <si>
    <t>provvedimento finale</t>
  </si>
  <si>
    <t>richiesta progetto/preventivo</t>
  </si>
  <si>
    <t>affidamento incarico di consulenza e collaborazione</t>
  </si>
  <si>
    <t xml:space="preserve">Atto di indirizzo del Consiglio dell’Ordine
Definizione delle caratteristiche della consulenza / collaborazione e  relativi requisiti
Avvio procedure secondo norma (richiesta preventivi se necessario)
Affidamento incarico (lettera commerciale o contratto)
valutazione attività
Liquidazione 
</t>
  </si>
  <si>
    <t xml:space="preserve">fase pre contrattuale (programmazione e progettazione) </t>
  </si>
  <si>
    <t>fase contrattuale  (selezione del contraente, verifica dell'aggiudicazione, stipula del contratto)</t>
  </si>
  <si>
    <t xml:space="preserve">
fase post contrattuale (esecuzione del contratto e pagamenti)</t>
  </si>
  <si>
    <t>Acquisizione della notiziadisciplinarmente rilevante, inerente un iscritto (da esposto, procura, Tribunale notizie di stampa)</t>
  </si>
  <si>
    <t>Provvedimento disciplinare e relative pubblicazioni</t>
  </si>
  <si>
    <t>procedura</t>
  </si>
  <si>
    <t>A</t>
  </si>
  <si>
    <t>D. Contratti pubblici</t>
  </si>
  <si>
    <t>E</t>
  </si>
  <si>
    <t>D</t>
  </si>
  <si>
    <t>B</t>
  </si>
  <si>
    <t>G</t>
  </si>
  <si>
    <t>manifestazione di eventi corruttivi in passato nel processo/attività esaminata</t>
  </si>
  <si>
    <t>prsenza di una contestazione/controversia</t>
  </si>
  <si>
    <t xml:space="preserve">svolgimento procedimento </t>
  </si>
  <si>
    <t>risoluzione controversia</t>
  </si>
  <si>
    <t>Procedure contrattuali a evidenza pubblica sotto soglia comunitaria (40.000)
1	fase pre contrattuale (programmazione e progettazione) 
2	fase contrattuale  (selezione del contraente, verifica dell'aggiudicazione, stipula del contratto)
3	fase post contrattuale (esecuzione del contratto e pagamenti)</t>
  </si>
  <si>
    <t xml:space="preserve">Iscrizione (con diploma/laurea conseguito in Italia), trasferimento e cancellazione dall’Albo </t>
  </si>
  <si>
    <t xml:space="preserve">  Rilascio di certificati e attestazioni relativi agli Iscritti </t>
  </si>
  <si>
    <t xml:space="preserve">Iscrizione all'Albo (con diploma/laurea conseguito in paesi comunitari / non comunitari) </t>
  </si>
  <si>
    <t>Accredito eventi formativi e verifica attività Cogeaps</t>
  </si>
  <si>
    <t>attività di gestione economica / finanziaria (redazione bilancio, tenuta libri contabili, registri ecc.)</t>
  </si>
  <si>
    <t>Organizzazione e svolgimento di eventi formativi</t>
  </si>
  <si>
    <t xml:space="preserve">1. Previsione di requisiti accesso “personalizzati”; 2. Insufficienza di meccanismi oggettivi e trasparenti idonei a verificare il possesso dei requisiti attitudinali e professionali richiesti in relazione alla posizione da ricoprire allo scopo di reclutare candidati particolari; 3. Designazione membri commissione. </t>
  </si>
  <si>
    <t xml:space="preserve">1. Irregolarità circa presenza dei dipendenti; 2.Attribuzione non dovuta di salari integrativi e accessori; 3. Mancata formazione dipendenti. </t>
  </si>
  <si>
    <t>1. Abuso nel conferimento dell'incarico, favorendo soggetti in carenza di principi di professionalità / rotazione ecc.; 2.  Conferimento incarico a soggetti in conflitto di interessi; 3. Conferimento incarico senza rispetto del criterio di proporzionalità tra costi e benefici.</t>
  </si>
  <si>
    <t>1 - creare necessità di acquisto non giustificata, per carenza di programmazione annuale degli acquisti
2- Uso distorto del criterio dell’offerta economicamente più vantaggiosa, finalizzato a favorire un’impresa o una parte. Abuso dell’affidamento diretto al di fuori dei casi previsti dalla legge al fine di favorire un’impresa.
Affidamenti in carenza di reale necessità per l'Ordine
3- mancato o carente controllo sulla corretta esecuzione delle obbligazioni, al fine di occultare risparmi da parte del fornitore</t>
  </si>
  <si>
    <t>1. Abusi nella valutazione dei requisiti di legge; 2. Accettazione domanda non completa di tutti i documenti previsti e/o marca da bollo e/o in assenza di residenza o domicilio professionale in Provincia; 3. Mancato incasso quota iscrizione; 4. Delibera cancellazione Albo in assenza dei requisiti; 5. Concessione nulla osta trasferimento in assenza dei requisiti.</t>
  </si>
  <si>
    <t>1. Rilascio di certificazione /attestazione che attestano falsamente stati dell'iscritto; 2. Rilascio di certificati senza applicazione normativa su imposta di bollo.</t>
  </si>
  <si>
    <t>1. Iscrizione in carenza di riconoscimento titolo da parte del Ministero della Salute; 2. Iscrizione senza accertamento conoscenza lingua e/o normativa regolante l'esercizio della professione infermieristica in Italia; 3. Mancato incasso quota iscrizione e/o esame di lingua.</t>
  </si>
  <si>
    <t>ufficio
Consiglio / Presidente</t>
  </si>
  <si>
    <t>1. Abusi nelle valutazioni dell'esame; 2. Mancato inserimento crediti da parte del provider; 3. Mancato rilascio attestato da parte del provider; 4. Mancato controllo attività Cogeaps.</t>
  </si>
  <si>
    <t>Consiglio / Presidente</t>
  </si>
  <si>
    <t xml:space="preserve">1. Abuso del ruolo di mediatore della contestazione per favorire uno dei contendenti. </t>
  </si>
  <si>
    <t>1. Abusi e falsi nella gestione del fascicolo del procedimento, sottrazione, alterazione documenti; 2. Mancata notifica atti procedimento; 3. Violazione diritto di accesso agli atti per Iscritto; 4. Mancata astensione membro Consgilio Direttivo nei casi di ricusazione previsti.</t>
  </si>
  <si>
    <t>1. Abuso nel conferimento della nomina; 2. Mancata rotazione nelle nomine; 3. Nomina in assenza di requisiti per specifico incarico.</t>
  </si>
  <si>
    <t>1. Abusi nella gestione dell'Albo per favorire determinati soggetti; 2. Mancato invio comunicazioni enti ed autorità previste per legge; 3. Mancato inserimento di nominativi nell'Albo; 4. Mancata correzione dati su richiesta iscritti; 5. Mancata rimozione nominativi cancellati dall'Albo.</t>
  </si>
  <si>
    <t>1. Mancata tenuta documenti contabili; 2. Mancata verifica periodica cassa; 3. Violazione e falsi in bilancio; 4. Mancata tenuta libri contabili.</t>
  </si>
  <si>
    <t>1. Designazione provider con offerta non economicamente più vantaggiosa; 2. Approvazione offerta da parte di soggetti non accreditati e/o privi di competenze professionali adeguate; 3. Mancata vigilanza su operato provider.</t>
  </si>
  <si>
    <t>1. Conferimento incarico a relatori privi dei requisiti professionali e/o in violazione del criterio dell'offerta economicamente più vantaggiosa; 2. Organizzazione corsi non attinenti all'ambito della professione di riferimento; 3. Concessione patrocini e/o di utilizzo logo in violazione delle indicazioni FNOPI.</t>
  </si>
  <si>
    <t>Presidente / Consiglio</t>
  </si>
  <si>
    <t>1. Motivazione generica e tautologica circa la sussistenza dei presupposti di legge per il conferimento di incarichi professionali allo scopo di agevolare soggetti particolari; 2. Mancata rotazione nei soggetti incaricati; 3. Indicazione di soggetti privi delle necessarie competenze.</t>
  </si>
  <si>
    <t>1. Nomina di professionisti - da parte dell'ordine incaricato - in violazione dei principi di terzietà, imparzialità e concorrenza; 2. Mancata rotazione nei soggetti indicati; 3. Incarico di soggetti privi dei requisiti necessari.</t>
  </si>
  <si>
    <t>M1, M3, M5, M6, M7, M8, M14</t>
  </si>
  <si>
    <t>M1, M3, M4, M6, M7</t>
  </si>
  <si>
    <t>M1, M2, M3, M7, M8, M9, M14</t>
  </si>
  <si>
    <t>M1, M2, M3, M6, M7, M8, M9, M11</t>
  </si>
  <si>
    <t>M1, M3, M6, M7, M11, M12, M14</t>
  </si>
  <si>
    <t>M1, M6, M7, M8, M12</t>
  </si>
  <si>
    <t>M1, M3, M6, M7, M8, M10</t>
  </si>
  <si>
    <t>M1, M2, M3, M6, M7, M8, M9, M12 - Attività comunque delegata in outsourcing</t>
  </si>
  <si>
    <t>M1, M3, M6, M7, M8</t>
  </si>
  <si>
    <t>M1, M3, M6, M7, M11</t>
  </si>
  <si>
    <t>M1, M3, M8, M10</t>
  </si>
  <si>
    <t>M1, M3, M6, M7, M8, M11</t>
  </si>
  <si>
    <t>M1, M3, M6, M7, M14</t>
  </si>
  <si>
    <t>M1, M2, M3, M7, M8, M9, M12, M14</t>
  </si>
  <si>
    <t>M1, M2, M3, M6, M7, M8, M9, M12, M14</t>
  </si>
  <si>
    <t>M7, M14</t>
  </si>
  <si>
    <t>Consiglio/Tesoriere/Presidente</t>
  </si>
  <si>
    <t>ufficio
Consiglio/Presidente/ Tesoriere</t>
  </si>
  <si>
    <t>Presentazione domanda di iscrizione su istanza di parte</t>
  </si>
  <si>
    <t xml:space="preserve">Verifica possesso dei requisiti, verifica formale della documentazione, elaborazione dati, predisposizione istanza per seduta consiglio, deliberazione, notifica </t>
  </si>
  <si>
    <t>Notifica delibera Iscrizione all'Albo</t>
  </si>
  <si>
    <t>presentazione richiesta su istanza di parte</t>
  </si>
  <si>
    <t>Verifica formale documentazione, elaborazione dati, predisposizione certificazione, invio</t>
  </si>
  <si>
    <t>Notifica certificati e rilascio copia del documento richiesto</t>
  </si>
  <si>
    <t>ufficio
Segretario/Presidente</t>
  </si>
  <si>
    <t>Verifica possesso dei requisiti, verifica formale della documentazione, elaborazione dati, predisposizione istanza per seduta consiglio, deliberazione, notifica</t>
  </si>
  <si>
    <t>Acquisizione della notizia disciplinarmente rilevante, inerente un iscritto (da esposto, procura, Tribunale notizie di stampa)</t>
  </si>
  <si>
    <t>Regolamento</t>
  </si>
  <si>
    <t>ufficio
Consiglio / Commisione Deontologica/ Presidente</t>
  </si>
  <si>
    <t xml:space="preserve">  Incasso pagamenti prima iscrizione, gestione pagamenti tasse annuali, gestione recupero crediti e segnalazione all'ente di riscossione </t>
  </si>
  <si>
    <t>D'Ufficio</t>
  </si>
  <si>
    <t xml:space="preserve">Prima iscrizione incasso con bonifico, verfica all'atto della presentazione della domanda registrazione in bilancio. Pagamenti tasse annuali regolamentato (gestione attraverso sistema PAGOPa), registrazione avvenuto pagamento,  Gestione recupero crediti  regolamentato, registrazione avvenuto incasso </t>
  </si>
  <si>
    <t>Incassi e registrazioni</t>
  </si>
  <si>
    <t>ufficio Consiglio/ Tesoriere / Presidente</t>
  </si>
  <si>
    <t>1. Fraudolenta sottrazione di denaro contante; 2. Falsa attestazione quietanza pagamento; 3. Mancato incasso quota iscrizione; 4. Mancata rilevazione delle posizioni debitorie; 5. Ritardo nella adozione di provvedimenti di messa in mora; 6. Ritardo nella adozione di provvedimenti propedeutici e funzionali alla riscossione coatta.</t>
  </si>
  <si>
    <t>Presentazione richiesta di parti o d'ufficio  di aggiornamento o iscrizone all'Albo</t>
  </si>
  <si>
    <t xml:space="preserve">Regolamentato, Ricezione richiesta, verifica necessità, inoltro ai consiglieri e raccolta candidature, decisione collegiale del consiglio </t>
  </si>
  <si>
    <t>Nomina e aggiornamento Albo</t>
  </si>
  <si>
    <t>Uffici/ Consiglio / Segretario / Presidente</t>
  </si>
  <si>
    <t>Periodico come da Legge 56/89</t>
  </si>
  <si>
    <t xml:space="preserve"> Aggiornamento informatico automatizzato albo ad ogni seduta di consiglio</t>
  </si>
  <si>
    <t>Notifica delibere iscrizione e cancellazione ad autorità interessate via pec, caricamento dati su Albo unico CNOP</t>
  </si>
  <si>
    <t>Uffici / Segretario</t>
  </si>
  <si>
    <t>redazione bilancio previsionale, redazione bilancio consuntivo</t>
  </si>
  <si>
    <t>D'ufficio periodico</t>
  </si>
  <si>
    <t>Registrazione impegni/accertamenti, registrazione mandati/reversali, riaccertamento residui attivi/passivi, liquidazione imposte e contributi, redazione libro inventari</t>
  </si>
  <si>
    <t>ufficio / tesoriere</t>
  </si>
  <si>
    <t>Elaborazione dati nuovi iscritti e suddivisione per casi/enti di appartenenza, ricezione delle risposta, archiviazione in scheda personale</t>
  </si>
  <si>
    <t>invio agli enti interessati richieste verifiche secondo le singole procedure richieste (email, ricerca su piattaforme con codici di accesso personalizzati, caricamento domande su data base) Annotazioni su scheda personale interessati</t>
  </si>
  <si>
    <t>ufficio
Segreterio/Presidente</t>
  </si>
  <si>
    <t>1. Omissioni o controlli inidonei a fronte di vantaggi; 2. Mancata segnalazione in Procura in caso di falsa dichiarazione</t>
  </si>
  <si>
    <t>Richiesta/ricezione progetto/preventivo/offerta</t>
  </si>
  <si>
    <t>Esame e valutazione delle offerte formative in convenzione l'ente</t>
  </si>
  <si>
    <t>Ricerca offerta formativa on line, Registrazione offerta, inoltro a gruppo di lavoro competente, Deliberazione consiglio, stipula convenzione</t>
  </si>
  <si>
    <t>Promozione tra gi iscritti della convenzione</t>
  </si>
  <si>
    <t>Consiglio/Presidente</t>
  </si>
  <si>
    <t>Richiesta progetto/preventivo</t>
  </si>
  <si>
    <t>Atto di indirizzo del Consiglio dell’Ordine
Definizione delle caratteristiche della consulenza / collaborazione e  relativi requisiti
Avvio procedure secondo norma (richiesta preventivi se necessario)
Affidamento incarico (lettera commerciale o contratto)
valutazione attività
Liquidazione</t>
  </si>
  <si>
    <t>Affidamento incarico di consulenza e collaborazione</t>
  </si>
  <si>
    <t>Indicazione vincolante per il conferimento di incarichi a professionisti (commissioni di livello locale, regionale o nazionale, esperti, consulenze, Commissioni Esame di Stato…)</t>
  </si>
  <si>
    <t>Richiesta da parte di enti/istituzioni</t>
  </si>
  <si>
    <t xml:space="preserve">Regolamentato . Divulgazione richiesta disponibilità agli iscritti tramite sito istituzionale e email, elaborazione dati e verifica possesso requisiti richiesti, estrazione nominativi, comunicazione all'interessato                           </t>
  </si>
  <si>
    <t xml:space="preserve">Nomina </t>
  </si>
  <si>
    <t xml:space="preserve">Richiesta da parte di enti/istituzioni
</t>
  </si>
  <si>
    <t>Nomina</t>
  </si>
  <si>
    <t xml:space="preserve">Regolamentato . Divulgazione richiesta disponibilità ai consiglieri, ricezione disponibilità,  decisione consigliare                      </t>
  </si>
  <si>
    <t>Pareri o attività  su richiesta da parte di altri Enti</t>
  </si>
  <si>
    <t>Ricezione richiesta, eventuale individuazione consigliere referente d'area tematica, inoltro richiesta, raccolta parere</t>
  </si>
  <si>
    <t>Rilascio parere</t>
  </si>
  <si>
    <t xml:space="preserve">Consiglio/Presidente </t>
  </si>
  <si>
    <t>Abusi per favorire determinati soggetti</t>
  </si>
  <si>
    <t>Attività promosse dall'Ordine a tutela degli Iscritti</t>
  </si>
  <si>
    <t>Su progettazione del Consiglio</t>
  </si>
  <si>
    <t xml:space="preserve">Atto di indirizzo del Consiglio dell’Ordine
Definizione delle caratteristiche dell'attività e  relativi requisiti
Avvio procedure secondo norma (richiesta preventivi se necessario)
(Lettera commerciale o contratto se necessario)
</t>
  </si>
  <si>
    <t>Verifica attività</t>
  </si>
  <si>
    <t>I</t>
  </si>
  <si>
    <t>M1, M7, M8, M10, M12</t>
  </si>
  <si>
    <t xml:space="preserve">Ordine degli Psciologi Consiglio del Friuli Venezia Giulia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</si>
</sst>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rgb="FF000000"/>
      <name val="Calibri"/>
    </font>
    <font>
      <b/>
      <sz val="10"/>
      <name val="Calibri"/>
      <family val="2"/>
    </font>
    <font>
      <sz val="11"/>
      <name val="Calibri"/>
      <family val="2"/>
    </font>
    <font>
      <sz val="10"/>
      <name val="Calibri"/>
      <family val="2"/>
    </font>
    <font>
      <b/>
      <sz val="10"/>
      <name val="Calibri"/>
      <family val="2"/>
    </font>
    <font>
      <b/>
      <sz val="11"/>
      <name val="Calibri"/>
      <family val="2"/>
    </font>
    <font>
      <b/>
      <sz val="11"/>
      <color rgb="FF000000"/>
      <name val="Calibri"/>
      <family val="2"/>
    </font>
    <font>
      <sz val="11"/>
      <color rgb="FFFF0000"/>
      <name val="Calibri"/>
      <family val="2"/>
    </font>
    <font>
      <sz val="11"/>
      <color rgb="FF000000"/>
      <name val="Calibri"/>
      <family val="2"/>
    </font>
    <font>
      <sz val="10"/>
      <color theme="1"/>
      <name val="Calibri"/>
      <family val="2"/>
      <scheme val="minor"/>
    </font>
    <font>
      <sz val="11"/>
      <color rgb="FF000000"/>
      <name val="Calibri"/>
      <family val="2"/>
    </font>
    <font>
      <b/>
      <sz val="11"/>
      <color theme="1"/>
      <name val="Calibri"/>
      <family val="2"/>
      <scheme val="minor"/>
    </font>
    <font>
      <sz val="18"/>
      <color theme="1"/>
      <name val="Calibri"/>
      <family val="2"/>
      <scheme val="minor"/>
    </font>
    <font>
      <sz val="20"/>
      <color theme="1"/>
      <name val="Calibri"/>
      <family val="2"/>
      <scheme val="minor"/>
    </font>
    <font>
      <sz val="26"/>
      <color theme="1"/>
      <name val="Calibri"/>
      <family val="2"/>
      <scheme val="minor"/>
    </font>
    <font>
      <sz val="12"/>
      <color theme="1"/>
      <name val="Calibri"/>
      <family val="2"/>
      <scheme val="minor"/>
    </font>
    <font>
      <sz val="10"/>
      <color indexed="8"/>
      <name val="Arial"/>
      <family val="2"/>
    </font>
    <font>
      <sz val="11"/>
      <color indexed="8"/>
      <name val="Calibri"/>
      <family val="2"/>
    </font>
    <font>
      <sz val="10"/>
      <color indexed="8"/>
      <name val="Calibri"/>
      <family val="2"/>
    </font>
    <font>
      <sz val="10"/>
      <color rgb="FF000000"/>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b/>
      <sz val="10"/>
      <color indexed="8"/>
      <name val="Calibri"/>
      <family val="2"/>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66FFCC"/>
        <bgColor indexed="64"/>
      </patternFill>
    </fill>
    <fill>
      <patternFill patternType="solid">
        <fgColor rgb="FF99FF99"/>
        <bgColor indexed="64"/>
      </patternFill>
    </fill>
    <fill>
      <patternFill patternType="solid">
        <fgColor rgb="FFCCFF9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s>
  <borders count="8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auto="1"/>
      </left>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auto="1"/>
      </left>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indexed="64"/>
      </top>
      <bottom/>
      <diagonal/>
    </border>
    <border>
      <left/>
      <right style="medium">
        <color auto="1"/>
      </right>
      <top style="thin">
        <color auto="1"/>
      </top>
      <bottom/>
      <diagonal/>
    </border>
    <border>
      <left style="medium">
        <color indexed="64"/>
      </left>
      <right style="thin">
        <color indexed="64"/>
      </right>
      <top/>
      <bottom/>
      <diagonal/>
    </border>
    <border>
      <left/>
      <right style="thin">
        <color indexed="22"/>
      </right>
      <top/>
      <bottom/>
      <diagonal/>
    </border>
    <border>
      <left style="thin">
        <color indexed="22"/>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rgb="FF000000"/>
      </top>
      <bottom/>
      <diagonal/>
    </border>
    <border>
      <left style="thin">
        <color indexed="64"/>
      </left>
      <right style="thin">
        <color rgb="FF000000"/>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6">
    <xf numFmtId="0" fontId="0" fillId="0" borderId="0"/>
    <xf numFmtId="43" fontId="10"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389">
    <xf numFmtId="0" fontId="0" fillId="0" borderId="0" xfId="0" applyFont="1" applyAlignment="1"/>
    <xf numFmtId="0" fontId="3"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xf numFmtId="0" fontId="1" fillId="2"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0" fillId="0" borderId="23" xfId="0" applyFont="1" applyBorder="1" applyAlignment="1">
      <alignment vertical="top" wrapText="1"/>
    </xf>
    <xf numFmtId="0" fontId="8" fillId="0" borderId="0" xfId="0" applyFont="1" applyAlignment="1">
      <alignment horizontal="justify" vertical="center"/>
    </xf>
    <xf numFmtId="0" fontId="8" fillId="0" borderId="0" xfId="0" applyFont="1" applyAlignment="1"/>
    <xf numFmtId="0" fontId="7" fillId="0" borderId="22" xfId="0" applyFont="1" applyBorder="1" applyAlignment="1">
      <alignment horizontal="center" vertical="center" wrapText="1"/>
    </xf>
    <xf numFmtId="0" fontId="3" fillId="3"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Fill="1" applyAlignment="1"/>
    <xf numFmtId="2" fontId="3" fillId="0" borderId="19" xfId="0" applyNumberFormat="1" applyFont="1" applyFill="1" applyBorder="1" applyAlignment="1" applyProtection="1">
      <alignment horizontal="center" vertical="center" wrapText="1"/>
    </xf>
    <xf numFmtId="0" fontId="0" fillId="0" borderId="0" xfId="0" applyFont="1" applyFill="1" applyAlignment="1" applyProtection="1">
      <protection locked="0"/>
    </xf>
    <xf numFmtId="0" fontId="1" fillId="2" borderId="3"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2" fontId="3" fillId="0" borderId="19" xfId="0" applyNumberFormat="1" applyFont="1" applyFill="1" applyBorder="1" applyAlignment="1" applyProtection="1">
      <alignment horizontal="center" vertical="center" wrapText="1"/>
      <protection locked="0"/>
    </xf>
    <xf numFmtId="0" fontId="6" fillId="0" borderId="0" xfId="0" applyFont="1" applyFill="1" applyAlignment="1" applyProtection="1">
      <protection locked="0"/>
    </xf>
    <xf numFmtId="2" fontId="3" fillId="0" borderId="17" xfId="0" applyNumberFormat="1"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protection locked="0"/>
    </xf>
    <xf numFmtId="0" fontId="5" fillId="2" borderId="2" xfId="0" applyFont="1" applyFill="1" applyBorder="1" applyAlignment="1" applyProtection="1">
      <alignment vertical="center"/>
      <protection locked="0"/>
    </xf>
    <xf numFmtId="0" fontId="4" fillId="2" borderId="13" xfId="0" applyFont="1" applyFill="1" applyBorder="1" applyAlignment="1" applyProtection="1">
      <alignment horizontal="center" vertical="center" wrapText="1"/>
      <protection locked="0"/>
    </xf>
    <xf numFmtId="0" fontId="1" fillId="2" borderId="29" xfId="0" applyFont="1" applyFill="1" applyBorder="1" applyAlignment="1" applyProtection="1">
      <alignment vertical="center" wrapText="1"/>
      <protection locked="0"/>
    </xf>
    <xf numFmtId="0" fontId="8" fillId="0" borderId="0" xfId="0" applyFont="1" applyFill="1" applyAlignment="1" applyProtection="1">
      <protection locked="0"/>
    </xf>
    <xf numFmtId="0" fontId="0" fillId="0" borderId="0" xfId="0"/>
    <xf numFmtId="0" fontId="8" fillId="0" borderId="31" xfId="0" applyFont="1" applyFill="1" applyBorder="1" applyAlignment="1" applyProtection="1">
      <protection locked="0"/>
    </xf>
    <xf numFmtId="0" fontId="0" fillId="0" borderId="32" xfId="0" applyFont="1" applyFill="1" applyBorder="1" applyAlignment="1" applyProtection="1">
      <protection locked="0"/>
    </xf>
    <xf numFmtId="0" fontId="0" fillId="0" borderId="33" xfId="0" applyFont="1" applyFill="1" applyBorder="1" applyAlignment="1" applyProtection="1">
      <protection locked="0"/>
    </xf>
    <xf numFmtId="0" fontId="8" fillId="0" borderId="34" xfId="0" applyFont="1" applyFill="1" applyBorder="1" applyAlignment="1" applyProtection="1">
      <protection locked="0"/>
    </xf>
    <xf numFmtId="0" fontId="0" fillId="0" borderId="0" xfId="0" applyFont="1" applyFill="1" applyBorder="1" applyAlignment="1" applyProtection="1">
      <protection locked="0"/>
    </xf>
    <xf numFmtId="0" fontId="0" fillId="0" borderId="35" xfId="0" applyFont="1" applyFill="1" applyBorder="1" applyAlignment="1" applyProtection="1">
      <protection locked="0"/>
    </xf>
    <xf numFmtId="0" fontId="0" fillId="0" borderId="34" xfId="0" applyBorder="1"/>
    <xf numFmtId="0" fontId="8" fillId="0" borderId="36" xfId="0" applyFont="1" applyFill="1" applyBorder="1" applyAlignment="1" applyProtection="1">
      <protection locked="0"/>
    </xf>
    <xf numFmtId="0" fontId="0" fillId="0" borderId="37" xfId="0" applyFont="1" applyFill="1" applyBorder="1" applyAlignment="1" applyProtection="1">
      <protection locked="0"/>
    </xf>
    <xf numFmtId="0" fontId="0" fillId="0" borderId="38" xfId="0" applyFont="1" applyFill="1" applyBorder="1" applyAlignment="1" applyProtection="1">
      <protection locked="0"/>
    </xf>
    <xf numFmtId="0" fontId="0" fillId="0" borderId="0" xfId="0" applyAlignment="1">
      <alignment horizontal="center"/>
    </xf>
    <xf numFmtId="0" fontId="12" fillId="0" borderId="0" xfId="0" applyFont="1"/>
    <xf numFmtId="0" fontId="15" fillId="6" borderId="43" xfId="0" applyFont="1" applyFill="1" applyBorder="1" applyAlignment="1">
      <alignment horizontal="center"/>
    </xf>
    <xf numFmtId="0" fontId="17" fillId="6" borderId="42" xfId="2" applyFont="1" applyFill="1" applyBorder="1" applyAlignment="1">
      <alignment wrapText="1"/>
    </xf>
    <xf numFmtId="0" fontId="17" fillId="6" borderId="44" xfId="2" applyFont="1" applyFill="1" applyBorder="1" applyAlignment="1">
      <alignment wrapText="1"/>
    </xf>
    <xf numFmtId="0" fontId="17" fillId="6" borderId="45" xfId="2" applyFont="1" applyFill="1" applyBorder="1" applyAlignment="1">
      <alignment wrapText="1"/>
    </xf>
    <xf numFmtId="0" fontId="15" fillId="6" borderId="34" xfId="0" applyFont="1" applyFill="1" applyBorder="1" applyAlignment="1">
      <alignment horizontal="center"/>
    </xf>
    <xf numFmtId="0" fontId="17" fillId="6" borderId="0" xfId="2" applyFont="1" applyFill="1" applyAlignment="1">
      <alignment wrapText="1"/>
    </xf>
    <xf numFmtId="0" fontId="17" fillId="6" borderId="48" xfId="2" applyFont="1" applyFill="1" applyBorder="1" applyAlignment="1">
      <alignment wrapText="1"/>
    </xf>
    <xf numFmtId="0" fontId="17" fillId="6" borderId="49" xfId="2" applyFont="1" applyFill="1" applyBorder="1" applyAlignment="1">
      <alignment wrapText="1"/>
    </xf>
    <xf numFmtId="0" fontId="17" fillId="6" borderId="50" xfId="2" applyFont="1" applyFill="1" applyBorder="1" applyAlignment="1">
      <alignment wrapText="1"/>
    </xf>
    <xf numFmtId="0" fontId="15" fillId="6" borderId="51" xfId="0" applyFont="1" applyFill="1" applyBorder="1" applyAlignment="1">
      <alignment horizontal="center"/>
    </xf>
    <xf numFmtId="0" fontId="17" fillId="6" borderId="52" xfId="2" applyFont="1" applyFill="1" applyBorder="1" applyAlignment="1">
      <alignment wrapText="1"/>
    </xf>
    <xf numFmtId="0" fontId="15" fillId="6" borderId="31" xfId="0" applyFont="1" applyFill="1" applyBorder="1" applyAlignment="1">
      <alignment horizontal="center" wrapText="1"/>
    </xf>
    <xf numFmtId="0" fontId="17" fillId="6" borderId="32" xfId="3" applyFont="1" applyFill="1" applyBorder="1" applyAlignment="1">
      <alignment wrapText="1"/>
    </xf>
    <xf numFmtId="0" fontId="17" fillId="6" borderId="48" xfId="3" applyFont="1" applyFill="1" applyBorder="1" applyAlignment="1">
      <alignment wrapText="1"/>
    </xf>
    <xf numFmtId="0" fontId="15" fillId="6" borderId="34" xfId="0" applyFont="1" applyFill="1" applyBorder="1" applyAlignment="1">
      <alignment horizontal="center" wrapText="1"/>
    </xf>
    <xf numFmtId="0" fontId="17" fillId="6" borderId="0" xfId="3" applyFont="1" applyFill="1" applyAlignment="1">
      <alignment wrapText="1"/>
    </xf>
    <xf numFmtId="0" fontId="17" fillId="6" borderId="50" xfId="3" applyFont="1" applyFill="1" applyBorder="1" applyAlignment="1">
      <alignment wrapText="1"/>
    </xf>
    <xf numFmtId="0" fontId="17" fillId="6" borderId="0" xfId="4" applyFont="1" applyFill="1" applyAlignment="1">
      <alignment wrapText="1"/>
    </xf>
    <xf numFmtId="0" fontId="17" fillId="6" borderId="50" xfId="4" applyFont="1" applyFill="1" applyBorder="1" applyAlignment="1">
      <alignment wrapText="1"/>
    </xf>
    <xf numFmtId="0" fontId="17" fillId="6" borderId="48" xfId="3" applyFont="1" applyFill="1" applyBorder="1" applyAlignment="1">
      <alignment horizontal="left" wrapText="1"/>
    </xf>
    <xf numFmtId="0" fontId="17" fillId="6" borderId="50" xfId="2" applyFont="1" applyFill="1" applyBorder="1" applyAlignment="1">
      <alignment horizontal="left" wrapText="1"/>
    </xf>
    <xf numFmtId="0" fontId="0" fillId="6" borderId="0" xfId="0" applyFill="1"/>
    <xf numFmtId="0" fontId="0" fillId="6" borderId="48" xfId="0" applyFill="1" applyBorder="1"/>
    <xf numFmtId="0" fontId="15" fillId="6" borderId="31" xfId="0" applyFont="1" applyFill="1" applyBorder="1" applyAlignment="1">
      <alignment horizontal="center"/>
    </xf>
    <xf numFmtId="0" fontId="17" fillId="6" borderId="48" xfId="4" applyFont="1" applyFill="1" applyBorder="1" applyAlignment="1">
      <alignment wrapText="1"/>
    </xf>
    <xf numFmtId="0" fontId="15" fillId="6" borderId="34" xfId="0" applyFont="1" applyFill="1" applyBorder="1" applyAlignment="1">
      <alignment horizontal="center" vertical="center"/>
    </xf>
    <xf numFmtId="0" fontId="17" fillId="6" borderId="0" xfId="4" applyFont="1" applyFill="1" applyAlignment="1">
      <alignment vertical="top" wrapText="1"/>
    </xf>
    <xf numFmtId="0" fontId="0" fillId="6" borderId="50" xfId="0" applyFill="1" applyBorder="1"/>
    <xf numFmtId="0" fontId="15" fillId="6" borderId="36" xfId="0" applyFont="1" applyFill="1" applyBorder="1" applyAlignment="1">
      <alignment horizontal="center"/>
    </xf>
    <xf numFmtId="0" fontId="0" fillId="6" borderId="37" xfId="0" applyFill="1" applyBorder="1"/>
    <xf numFmtId="0" fontId="17" fillId="6" borderId="32" xfId="5" applyFont="1" applyFill="1" applyBorder="1" applyAlignment="1">
      <alignment wrapText="1"/>
    </xf>
    <xf numFmtId="0" fontId="17" fillId="6" borderId="48" xfId="5" applyFont="1" applyFill="1" applyBorder="1" applyAlignment="1">
      <alignment wrapText="1"/>
    </xf>
    <xf numFmtId="0" fontId="17" fillId="6" borderId="50" xfId="5" applyFont="1" applyFill="1" applyBorder="1" applyAlignment="1">
      <alignment wrapText="1"/>
    </xf>
    <xf numFmtId="0" fontId="17" fillId="6" borderId="0" xfId="5" applyFont="1" applyFill="1" applyAlignment="1">
      <alignment wrapText="1"/>
    </xf>
    <xf numFmtId="0" fontId="15" fillId="6" borderId="54" xfId="0" applyFont="1" applyFill="1" applyBorder="1" applyAlignment="1">
      <alignment horizontal="center"/>
    </xf>
    <xf numFmtId="0" fontId="0" fillId="6" borderId="55" xfId="0" applyFill="1" applyBorder="1"/>
    <xf numFmtId="0" fontId="17" fillId="6" borderId="56" xfId="4" applyFont="1" applyFill="1" applyBorder="1" applyAlignment="1">
      <alignment wrapText="1"/>
    </xf>
    <xf numFmtId="0" fontId="0" fillId="7" borderId="43" xfId="0" applyFill="1" applyBorder="1" applyAlignment="1">
      <alignment horizontal="center"/>
    </xf>
    <xf numFmtId="0" fontId="17" fillId="7" borderId="42" xfId="6" applyFont="1" applyFill="1" applyBorder="1" applyAlignment="1">
      <alignment wrapText="1"/>
    </xf>
    <xf numFmtId="0" fontId="17" fillId="7" borderId="48" xfId="6" applyFont="1" applyFill="1" applyBorder="1" applyAlignment="1">
      <alignment wrapText="1"/>
    </xf>
    <xf numFmtId="0" fontId="17" fillId="7" borderId="49" xfId="6" applyFont="1" applyFill="1" applyBorder="1" applyAlignment="1">
      <alignment wrapText="1"/>
    </xf>
    <xf numFmtId="0" fontId="0" fillId="7" borderId="34" xfId="0" applyFill="1" applyBorder="1" applyAlignment="1">
      <alignment horizontal="center"/>
    </xf>
    <xf numFmtId="0" fontId="17" fillId="7" borderId="0" xfId="6" applyFont="1" applyFill="1" applyAlignment="1">
      <alignment wrapText="1"/>
    </xf>
    <xf numFmtId="0" fontId="17" fillId="7" borderId="50" xfId="6" applyFont="1" applyFill="1" applyBorder="1" applyAlignment="1">
      <alignment wrapText="1"/>
    </xf>
    <xf numFmtId="0" fontId="0" fillId="7" borderId="34" xfId="0" applyFill="1" applyBorder="1" applyAlignment="1">
      <alignment horizontal="center" vertical="center"/>
    </xf>
    <xf numFmtId="0" fontId="0" fillId="7" borderId="31" xfId="0" applyFill="1" applyBorder="1" applyAlignment="1">
      <alignment horizontal="center"/>
    </xf>
    <xf numFmtId="0" fontId="17" fillId="7" borderId="32" xfId="7" applyFont="1" applyFill="1" applyBorder="1" applyAlignment="1">
      <alignment wrapText="1"/>
    </xf>
    <xf numFmtId="0" fontId="17" fillId="7" borderId="48" xfId="7" applyFont="1" applyFill="1" applyBorder="1" applyAlignment="1">
      <alignment wrapText="1"/>
    </xf>
    <xf numFmtId="0" fontId="17" fillId="7" borderId="50" xfId="7" applyFont="1" applyFill="1" applyBorder="1" applyAlignment="1">
      <alignment wrapText="1"/>
    </xf>
    <xf numFmtId="0" fontId="17" fillId="7" borderId="0" xfId="7" applyFont="1" applyFill="1" applyAlignment="1">
      <alignment wrapText="1"/>
    </xf>
    <xf numFmtId="0" fontId="0" fillId="7" borderId="36" xfId="0" applyFill="1" applyBorder="1" applyAlignment="1">
      <alignment horizontal="center"/>
    </xf>
    <xf numFmtId="0" fontId="17" fillId="7" borderId="37" xfId="7" applyFont="1" applyFill="1" applyBorder="1" applyAlignment="1">
      <alignment wrapText="1"/>
    </xf>
    <xf numFmtId="0" fontId="17" fillId="7" borderId="56" xfId="7" applyFont="1" applyFill="1" applyBorder="1" applyAlignment="1">
      <alignment wrapText="1"/>
    </xf>
    <xf numFmtId="0" fontId="0" fillId="8" borderId="43" xfId="0" applyFill="1" applyBorder="1" applyAlignment="1">
      <alignment horizontal="center"/>
    </xf>
    <xf numFmtId="0" fontId="0" fillId="8" borderId="42" xfId="0" applyFill="1" applyBorder="1"/>
    <xf numFmtId="0" fontId="0" fillId="8" borderId="48" xfId="0" applyFill="1" applyBorder="1"/>
    <xf numFmtId="0" fontId="0" fillId="8" borderId="49" xfId="0" applyFill="1" applyBorder="1"/>
    <xf numFmtId="0" fontId="0" fillId="8" borderId="34" xfId="0" applyFill="1" applyBorder="1" applyAlignment="1">
      <alignment horizontal="center"/>
    </xf>
    <xf numFmtId="0" fontId="0" fillId="8" borderId="0" xfId="0" applyFill="1"/>
    <xf numFmtId="0" fontId="0" fillId="8" borderId="50" xfId="0" applyFill="1" applyBorder="1"/>
    <xf numFmtId="0" fontId="0" fillId="8" borderId="31" xfId="0" applyFill="1" applyBorder="1" applyAlignment="1">
      <alignment horizontal="center" vertical="top"/>
    </xf>
    <xf numFmtId="0" fontId="17" fillId="8" borderId="32" xfId="8" applyFont="1" applyFill="1" applyBorder="1" applyAlignment="1">
      <alignment vertical="top" wrapText="1"/>
    </xf>
    <xf numFmtId="0" fontId="17" fillId="8" borderId="48" xfId="8" applyFont="1" applyFill="1" applyBorder="1" applyAlignment="1">
      <alignment wrapText="1"/>
    </xf>
    <xf numFmtId="0" fontId="17" fillId="8" borderId="50" xfId="8" applyFont="1" applyFill="1" applyBorder="1" applyAlignment="1">
      <alignment vertical="top" wrapText="1"/>
    </xf>
    <xf numFmtId="0" fontId="0" fillId="8" borderId="34" xfId="0" applyFill="1" applyBorder="1" applyAlignment="1">
      <alignment horizontal="center" vertical="top"/>
    </xf>
    <xf numFmtId="0" fontId="17" fillId="8" borderId="0" xfId="8" applyFont="1" applyFill="1" applyAlignment="1">
      <alignment vertical="top" wrapText="1"/>
    </xf>
    <xf numFmtId="0" fontId="17" fillId="8" borderId="50" xfId="8" applyFont="1" applyFill="1" applyBorder="1" applyAlignment="1">
      <alignment wrapText="1"/>
    </xf>
    <xf numFmtId="0" fontId="0" fillId="8" borderId="36" xfId="0" applyFill="1" applyBorder="1" applyAlignment="1">
      <alignment horizontal="center" vertical="top"/>
    </xf>
    <xf numFmtId="0" fontId="17" fillId="8" borderId="37" xfId="8" applyFont="1" applyFill="1" applyBorder="1" applyAlignment="1">
      <alignment vertical="top" wrapText="1"/>
    </xf>
    <xf numFmtId="0" fontId="17" fillId="8" borderId="32" xfId="9" applyFont="1" applyFill="1" applyBorder="1" applyAlignment="1">
      <alignment vertical="top" wrapText="1"/>
    </xf>
    <xf numFmtId="0" fontId="17" fillId="8" borderId="48" xfId="9" applyFont="1" applyFill="1" applyBorder="1" applyAlignment="1">
      <alignment wrapText="1"/>
    </xf>
    <xf numFmtId="0" fontId="17" fillId="8" borderId="50" xfId="9" applyFont="1" applyFill="1" applyBorder="1" applyAlignment="1">
      <alignment wrapText="1"/>
    </xf>
    <xf numFmtId="0" fontId="17" fillId="8" borderId="0" xfId="9" applyFont="1" applyFill="1" applyAlignment="1">
      <alignment vertical="top" wrapText="1"/>
    </xf>
    <xf numFmtId="0" fontId="17" fillId="8" borderId="0" xfId="9" applyFont="1" applyFill="1" applyAlignment="1">
      <alignment wrapText="1"/>
    </xf>
    <xf numFmtId="0" fontId="17" fillId="8" borderId="37" xfId="9" applyFont="1" applyFill="1" applyBorder="1" applyAlignment="1">
      <alignment vertical="top" wrapText="1"/>
    </xf>
    <xf numFmtId="0" fontId="0" fillId="8" borderId="31" xfId="0" applyFill="1" applyBorder="1" applyAlignment="1">
      <alignment horizontal="center" vertical="center"/>
    </xf>
    <xf numFmtId="0" fontId="17" fillId="8" borderId="32" xfId="9" applyFont="1" applyFill="1" applyBorder="1" applyAlignment="1">
      <alignment wrapText="1"/>
    </xf>
    <xf numFmtId="0" fontId="0" fillId="8" borderId="36" xfId="0" applyFill="1" applyBorder="1" applyAlignment="1">
      <alignment horizontal="center"/>
    </xf>
    <xf numFmtId="0" fontId="17" fillId="8" borderId="37" xfId="9" applyFont="1" applyFill="1" applyBorder="1" applyAlignment="1">
      <alignment wrapText="1"/>
    </xf>
    <xf numFmtId="0" fontId="0" fillId="8" borderId="31" xfId="0" applyFill="1" applyBorder="1" applyAlignment="1">
      <alignment horizontal="center"/>
    </xf>
    <xf numFmtId="0" fontId="17" fillId="8" borderId="32" xfId="10" applyFont="1" applyFill="1" applyBorder="1" applyAlignment="1">
      <alignment wrapText="1"/>
    </xf>
    <xf numFmtId="0" fontId="17" fillId="8" borderId="48" xfId="10" applyFont="1" applyFill="1" applyBorder="1" applyAlignment="1">
      <alignment wrapText="1"/>
    </xf>
    <xf numFmtId="0" fontId="17" fillId="8" borderId="50" xfId="10" applyFont="1" applyFill="1" applyBorder="1" applyAlignment="1">
      <alignment wrapText="1"/>
    </xf>
    <xf numFmtId="0" fontId="17" fillId="8" borderId="0" xfId="10" applyFont="1" applyFill="1" applyAlignment="1">
      <alignment wrapText="1"/>
    </xf>
    <xf numFmtId="0" fontId="17" fillId="8" borderId="0" xfId="10" applyFont="1" applyFill="1" applyAlignment="1">
      <alignment vertical="top" wrapText="1"/>
    </xf>
    <xf numFmtId="43" fontId="0" fillId="0" borderId="0" xfId="1" applyFont="1"/>
    <xf numFmtId="0" fontId="17" fillId="8" borderId="58" xfId="10" applyFont="1" applyFill="1" applyBorder="1"/>
    <xf numFmtId="0" fontId="17" fillId="8" borderId="48" xfId="10" applyFont="1" applyFill="1" applyBorder="1"/>
    <xf numFmtId="0" fontId="17" fillId="8" borderId="50" xfId="10" applyFont="1" applyFill="1" applyBorder="1"/>
    <xf numFmtId="0" fontId="0" fillId="8" borderId="0" xfId="0" applyFill="1" applyAlignment="1">
      <alignment vertical="center" wrapText="1"/>
    </xf>
    <xf numFmtId="0" fontId="0" fillId="8" borderId="48" xfId="0" applyFill="1" applyBorder="1" applyAlignment="1">
      <alignment vertical="center" wrapText="1"/>
    </xf>
    <xf numFmtId="0" fontId="0" fillId="8" borderId="50" xfId="0" applyFill="1" applyBorder="1" applyAlignment="1">
      <alignment vertical="center" wrapText="1"/>
    </xf>
    <xf numFmtId="0" fontId="0" fillId="8" borderId="34" xfId="0" applyFill="1" applyBorder="1" applyAlignment="1">
      <alignment horizontal="center" vertical="center"/>
    </xf>
    <xf numFmtId="0" fontId="17" fillId="8" borderId="0" xfId="10" applyFont="1" applyFill="1"/>
    <xf numFmtId="0" fontId="0" fillId="8" borderId="36" xfId="0" applyFill="1" applyBorder="1" applyAlignment="1">
      <alignment horizontal="center" vertical="center"/>
    </xf>
    <xf numFmtId="0" fontId="17" fillId="8" borderId="37" xfId="10" applyFont="1" applyFill="1" applyBorder="1"/>
    <xf numFmtId="0" fontId="17" fillId="8" borderId="58" xfId="11" applyFont="1" applyFill="1" applyBorder="1" applyAlignment="1">
      <alignment wrapText="1"/>
    </xf>
    <xf numFmtId="0" fontId="17" fillId="8" borderId="48" xfId="11" applyFont="1" applyFill="1" applyBorder="1" applyAlignment="1">
      <alignment wrapText="1"/>
    </xf>
    <xf numFmtId="0" fontId="17" fillId="8" borderId="24" xfId="11" applyFont="1" applyFill="1" applyBorder="1" applyAlignment="1">
      <alignment wrapText="1"/>
    </xf>
    <xf numFmtId="0" fontId="0" fillId="8" borderId="54" xfId="0" applyFill="1" applyBorder="1" applyAlignment="1">
      <alignment horizontal="center"/>
    </xf>
    <xf numFmtId="0" fontId="17" fillId="8" borderId="23" xfId="11" applyFont="1" applyFill="1" applyBorder="1" applyAlignment="1">
      <alignment wrapText="1"/>
    </xf>
    <xf numFmtId="0" fontId="17" fillId="8" borderId="56" xfId="10" applyFont="1" applyFill="1" applyBorder="1"/>
    <xf numFmtId="0" fontId="0" fillId="0" borderId="25" xfId="0" applyBorder="1"/>
    <xf numFmtId="0" fontId="14" fillId="9" borderId="46" xfId="0" applyFont="1" applyFill="1" applyBorder="1" applyAlignment="1">
      <alignment vertical="center"/>
    </xf>
    <xf numFmtId="0" fontId="0" fillId="2" borderId="59" xfId="0" applyFill="1" applyBorder="1" applyAlignment="1">
      <alignment vertical="center"/>
    </xf>
    <xf numFmtId="0" fontId="17" fillId="2" borderId="60" xfId="12" applyFont="1" applyFill="1" applyBorder="1" applyAlignment="1">
      <alignment horizontal="center" vertical="center" wrapText="1"/>
    </xf>
    <xf numFmtId="0" fontId="17" fillId="2" borderId="61" xfId="12" applyFont="1" applyFill="1" applyBorder="1" applyAlignment="1">
      <alignment wrapText="1"/>
    </xf>
    <xf numFmtId="0" fontId="17" fillId="2" borderId="48" xfId="12" applyFont="1" applyFill="1" applyBorder="1" applyAlignment="1">
      <alignment wrapText="1"/>
    </xf>
    <xf numFmtId="0" fontId="17" fillId="2" borderId="49" xfId="12" applyFont="1" applyFill="1" applyBorder="1" applyAlignment="1">
      <alignment wrapText="1"/>
    </xf>
    <xf numFmtId="0" fontId="0" fillId="0" borderId="46" xfId="0" applyBorder="1"/>
    <xf numFmtId="0" fontId="17" fillId="2" borderId="60" xfId="12" applyFont="1" applyFill="1" applyBorder="1" applyAlignment="1">
      <alignment horizontal="center" wrapText="1"/>
    </xf>
    <xf numFmtId="0" fontId="17" fillId="2" borderId="50" xfId="12" applyFont="1" applyFill="1" applyBorder="1" applyAlignment="1">
      <alignment wrapText="1"/>
    </xf>
    <xf numFmtId="0" fontId="0" fillId="0" borderId="49" xfId="0" applyBorder="1"/>
    <xf numFmtId="0" fontId="0" fillId="2" borderId="62" xfId="0" applyFill="1" applyBorder="1" applyAlignment="1">
      <alignment vertical="center"/>
    </xf>
    <xf numFmtId="0" fontId="0" fillId="0" borderId="53" xfId="0" applyBorder="1"/>
    <xf numFmtId="0" fontId="0" fillId="2" borderId="63" xfId="0" applyFill="1" applyBorder="1" applyAlignment="1">
      <alignment vertical="center"/>
    </xf>
    <xf numFmtId="0" fontId="17" fillId="2" borderId="31" xfId="13" applyFont="1" applyFill="1" applyBorder="1" applyAlignment="1">
      <alignment horizontal="center" vertical="center" wrapText="1"/>
    </xf>
    <xf numFmtId="0" fontId="17" fillId="2" borderId="32" xfId="13" applyFont="1" applyFill="1" applyBorder="1" applyAlignment="1">
      <alignment wrapText="1"/>
    </xf>
    <xf numFmtId="0" fontId="17" fillId="2" borderId="48" xfId="13" applyFont="1" applyFill="1" applyBorder="1" applyAlignment="1">
      <alignment wrapText="1"/>
    </xf>
    <xf numFmtId="0" fontId="17" fillId="2" borderId="50" xfId="13" applyFont="1" applyFill="1" applyBorder="1" applyAlignment="1">
      <alignment wrapText="1"/>
    </xf>
    <xf numFmtId="0" fontId="17" fillId="2" borderId="34" xfId="13" applyFont="1" applyFill="1" applyBorder="1" applyAlignment="1">
      <alignment horizontal="center" vertical="center" wrapText="1"/>
    </xf>
    <xf numFmtId="0" fontId="17" fillId="2" borderId="0" xfId="13" applyFont="1" applyFill="1" applyAlignment="1">
      <alignment wrapText="1"/>
    </xf>
    <xf numFmtId="0" fontId="17" fillId="2" borderId="34" xfId="13" applyFont="1" applyFill="1" applyBorder="1" applyAlignment="1">
      <alignment horizontal="center" wrapText="1"/>
    </xf>
    <xf numFmtId="0" fontId="17" fillId="2" borderId="36" xfId="13" applyFont="1" applyFill="1" applyBorder="1" applyAlignment="1">
      <alignment horizontal="center" wrapText="1"/>
    </xf>
    <xf numFmtId="0" fontId="17" fillId="2" borderId="37" xfId="13" applyFont="1" applyFill="1" applyBorder="1" applyAlignment="1">
      <alignment wrapText="1"/>
    </xf>
    <xf numFmtId="0" fontId="17" fillId="2" borderId="31" xfId="13" applyFont="1" applyFill="1" applyBorder="1" applyAlignment="1">
      <alignment horizontal="center" wrapText="1"/>
    </xf>
    <xf numFmtId="0" fontId="17" fillId="2" borderId="32" xfId="13" applyFont="1" applyFill="1" applyBorder="1" applyAlignment="1">
      <alignment horizontal="left" vertical="center" wrapText="1"/>
    </xf>
    <xf numFmtId="0" fontId="17" fillId="2" borderId="48" xfId="13" applyFont="1" applyFill="1" applyBorder="1" applyAlignment="1">
      <alignment horizontal="left" vertical="center" wrapText="1"/>
    </xf>
    <xf numFmtId="0" fontId="17" fillId="2" borderId="50" xfId="13" applyFont="1" applyFill="1" applyBorder="1" applyAlignment="1">
      <alignment horizontal="left" vertical="center" wrapText="1"/>
    </xf>
    <xf numFmtId="0" fontId="17" fillId="2" borderId="0" xfId="12" applyFont="1" applyFill="1" applyAlignment="1">
      <alignment wrapText="1"/>
    </xf>
    <xf numFmtId="0" fontId="0" fillId="0" borderId="22" xfId="0" applyBorder="1"/>
    <xf numFmtId="0" fontId="14" fillId="9" borderId="22" xfId="0" applyFont="1" applyFill="1" applyBorder="1" applyAlignment="1">
      <alignment vertical="center"/>
    </xf>
    <xf numFmtId="0" fontId="0" fillId="2" borderId="64" xfId="0" applyFill="1" applyBorder="1" applyAlignment="1">
      <alignment vertical="center"/>
    </xf>
    <xf numFmtId="0" fontId="17" fillId="2" borderId="54" xfId="13" applyFont="1" applyFill="1" applyBorder="1" applyAlignment="1">
      <alignment horizontal="center" wrapText="1"/>
    </xf>
    <xf numFmtId="0" fontId="17" fillId="2" borderId="55" xfId="13" applyFont="1" applyFill="1" applyBorder="1" applyAlignment="1">
      <alignment wrapText="1"/>
    </xf>
    <xf numFmtId="0" fontId="14" fillId="10" borderId="25" xfId="0" applyFont="1" applyFill="1" applyBorder="1" applyAlignment="1">
      <alignment vertical="center"/>
    </xf>
    <xf numFmtId="0" fontId="0" fillId="10" borderId="65" xfId="0" applyFill="1" applyBorder="1" applyAlignment="1">
      <alignment vertical="center"/>
    </xf>
    <xf numFmtId="0" fontId="17" fillId="10" borderId="43" xfId="13" applyFont="1" applyFill="1" applyBorder="1" applyAlignment="1">
      <alignment horizontal="center" wrapText="1"/>
    </xf>
    <xf numFmtId="0" fontId="17" fillId="10" borderId="42" xfId="12" applyFont="1" applyFill="1" applyBorder="1" applyAlignment="1">
      <alignment wrapText="1"/>
    </xf>
    <xf numFmtId="0" fontId="17" fillId="10" borderId="48" xfId="12" applyFont="1" applyFill="1" applyBorder="1" applyAlignment="1">
      <alignment wrapText="1"/>
    </xf>
    <xf numFmtId="0" fontId="17" fillId="10" borderId="50" xfId="12" applyFont="1" applyFill="1" applyBorder="1" applyAlignment="1">
      <alignment wrapText="1"/>
    </xf>
    <xf numFmtId="0" fontId="14" fillId="10" borderId="46" xfId="0" applyFont="1" applyFill="1" applyBorder="1" applyAlignment="1">
      <alignment vertical="center"/>
    </xf>
    <xf numFmtId="0" fontId="0" fillId="10" borderId="59" xfId="0" applyFill="1" applyBorder="1" applyAlignment="1">
      <alignment vertical="center"/>
    </xf>
    <xf numFmtId="0" fontId="17" fillId="10" borderId="34" xfId="14" applyFont="1" applyFill="1" applyBorder="1" applyAlignment="1">
      <alignment horizontal="center" vertical="center" wrapText="1"/>
    </xf>
    <xf numFmtId="0" fontId="17" fillId="10" borderId="0" xfId="14" applyFont="1" applyFill="1" applyAlignment="1">
      <alignment wrapText="1"/>
    </xf>
    <xf numFmtId="0" fontId="17" fillId="10" borderId="48" xfId="14" applyFont="1" applyFill="1" applyBorder="1" applyAlignment="1">
      <alignment wrapText="1"/>
    </xf>
    <xf numFmtId="0" fontId="17" fillId="10" borderId="50" xfId="14" applyFont="1" applyFill="1" applyBorder="1" applyAlignment="1">
      <alignment wrapText="1"/>
    </xf>
    <xf numFmtId="0" fontId="17" fillId="10" borderId="34" xfId="14" applyFont="1" applyFill="1" applyBorder="1" applyAlignment="1">
      <alignment horizontal="center" wrapText="1"/>
    </xf>
    <xf numFmtId="0" fontId="17" fillId="10" borderId="0" xfId="12" applyFont="1" applyFill="1" applyAlignment="1">
      <alignment wrapText="1"/>
    </xf>
    <xf numFmtId="0" fontId="0" fillId="10" borderId="62" xfId="0" applyFill="1" applyBorder="1" applyAlignment="1">
      <alignment vertical="center"/>
    </xf>
    <xf numFmtId="0" fontId="0" fillId="10" borderId="63" xfId="0" applyFill="1" applyBorder="1" applyAlignment="1">
      <alignment vertical="center"/>
    </xf>
    <xf numFmtId="0" fontId="17" fillId="10" borderId="31" xfId="14" applyFont="1" applyFill="1" applyBorder="1" applyAlignment="1">
      <alignment horizontal="center" wrapText="1"/>
    </xf>
    <xf numFmtId="0" fontId="17" fillId="10" borderId="32" xfId="14" applyFont="1" applyFill="1" applyBorder="1" applyAlignment="1">
      <alignment wrapText="1"/>
    </xf>
    <xf numFmtId="0" fontId="17" fillId="10" borderId="32" xfId="12" applyFont="1" applyFill="1" applyBorder="1" applyAlignment="1">
      <alignment wrapText="1"/>
    </xf>
    <xf numFmtId="0" fontId="17" fillId="10" borderId="36" xfId="14" applyFont="1" applyFill="1" applyBorder="1" applyAlignment="1">
      <alignment horizontal="center" wrapText="1"/>
    </xf>
    <xf numFmtId="0" fontId="0" fillId="10" borderId="34" xfId="0" applyFill="1" applyBorder="1" applyAlignment="1">
      <alignment horizontal="center"/>
    </xf>
    <xf numFmtId="0" fontId="0" fillId="10" borderId="0" xfId="0" applyFill="1"/>
    <xf numFmtId="0" fontId="0" fillId="10" borderId="48" xfId="0" applyFill="1" applyBorder="1"/>
    <xf numFmtId="0" fontId="0" fillId="10" borderId="50" xfId="0" applyFill="1" applyBorder="1"/>
    <xf numFmtId="0" fontId="14" fillId="10" borderId="22" xfId="0" applyFont="1" applyFill="1" applyBorder="1" applyAlignment="1">
      <alignment vertical="center"/>
    </xf>
    <xf numFmtId="0" fontId="0" fillId="10" borderId="64" xfId="0" applyFill="1" applyBorder="1" applyAlignment="1">
      <alignment vertical="center"/>
    </xf>
    <xf numFmtId="0" fontId="0" fillId="10" borderId="54" xfId="0" applyFill="1" applyBorder="1" applyAlignment="1">
      <alignment horizontal="center"/>
    </xf>
    <xf numFmtId="0" fontId="17" fillId="10" borderId="55" xfId="14" applyFont="1" applyFill="1" applyBorder="1" applyAlignment="1">
      <alignment wrapText="1"/>
    </xf>
    <xf numFmtId="0" fontId="14" fillId="11" borderId="65" xfId="0" applyFont="1" applyFill="1" applyBorder="1" applyAlignment="1">
      <alignment vertical="center"/>
    </xf>
    <xf numFmtId="0" fontId="0" fillId="0" borderId="26" xfId="0" applyBorder="1"/>
    <xf numFmtId="0" fontId="0" fillId="11" borderId="26" xfId="0" applyFill="1" applyBorder="1" applyAlignment="1">
      <alignment vertical="center"/>
    </xf>
    <xf numFmtId="0" fontId="17" fillId="11" borderId="43" xfId="15" applyFont="1" applyFill="1" applyBorder="1" applyAlignment="1">
      <alignment horizontal="center" wrapText="1"/>
    </xf>
    <xf numFmtId="0" fontId="17" fillId="11" borderId="42" xfId="15" applyFont="1" applyFill="1" applyBorder="1" applyAlignment="1">
      <alignment wrapText="1"/>
    </xf>
    <xf numFmtId="0" fontId="17" fillId="11" borderId="48" xfId="15" applyFont="1" applyFill="1" applyBorder="1" applyAlignment="1">
      <alignment wrapText="1"/>
    </xf>
    <xf numFmtId="0" fontId="17" fillId="11" borderId="50" xfId="15" applyFont="1" applyFill="1" applyBorder="1" applyAlignment="1">
      <alignment wrapText="1"/>
    </xf>
    <xf numFmtId="0" fontId="14" fillId="11" borderId="59" xfId="0" applyFont="1" applyFill="1" applyBorder="1" applyAlignment="1">
      <alignment vertical="center"/>
    </xf>
    <xf numFmtId="0" fontId="0" fillId="0" borderId="27" xfId="0" applyBorder="1"/>
    <xf numFmtId="0" fontId="0" fillId="11" borderId="27" xfId="0" applyFill="1" applyBorder="1" applyAlignment="1">
      <alignment vertical="center"/>
    </xf>
    <xf numFmtId="0" fontId="17" fillId="11" borderId="34" xfId="15" applyFont="1" applyFill="1" applyBorder="1" applyAlignment="1">
      <alignment horizontal="center" vertical="center" wrapText="1"/>
    </xf>
    <xf numFmtId="0" fontId="17" fillId="11" borderId="0" xfId="15" applyFont="1" applyFill="1" applyAlignment="1">
      <alignment wrapText="1"/>
    </xf>
    <xf numFmtId="0" fontId="14" fillId="11" borderId="64" xfId="0" applyFont="1" applyFill="1" applyBorder="1" applyAlignment="1">
      <alignment vertical="center"/>
    </xf>
    <xf numFmtId="0" fontId="0" fillId="0" borderId="28" xfId="0" applyBorder="1"/>
    <xf numFmtId="0" fontId="0" fillId="11" borderId="28" xfId="0" applyFill="1" applyBorder="1" applyAlignment="1">
      <alignment vertical="center"/>
    </xf>
    <xf numFmtId="0" fontId="17" fillId="11" borderId="55" xfId="15" applyFont="1" applyFill="1" applyBorder="1" applyAlignment="1">
      <alignment wrapText="1"/>
    </xf>
    <xf numFmtId="0" fontId="0" fillId="0" borderId="83" xfId="0" applyNumberFormat="1" applyFont="1" applyFill="1" applyBorder="1" applyAlignment="1" applyProtection="1">
      <protection locked="0"/>
    </xf>
    <xf numFmtId="0" fontId="0" fillId="0" borderId="84" xfId="0" applyNumberFormat="1" applyFont="1" applyFill="1" applyBorder="1" applyAlignment="1" applyProtection="1">
      <protection locked="0"/>
    </xf>
    <xf numFmtId="0" fontId="0" fillId="0" borderId="85" xfId="0" applyNumberFormat="1" applyFont="1" applyFill="1" applyBorder="1" applyAlignment="1" applyProtection="1">
      <protection locked="0"/>
    </xf>
    <xf numFmtId="0" fontId="8" fillId="0" borderId="84" xfId="0" applyNumberFormat="1" applyFont="1" applyFill="1" applyBorder="1" applyAlignment="1" applyProtection="1">
      <protection locked="0"/>
    </xf>
    <xf numFmtId="0" fontId="0" fillId="0" borderId="84" xfId="0" applyNumberFormat="1" applyFont="1" applyBorder="1" applyAlignment="1" applyProtection="1">
      <protection locked="0"/>
    </xf>
    <xf numFmtId="0" fontId="19" fillId="0" borderId="66" xfId="0" applyFont="1" applyBorder="1" applyAlignment="1">
      <alignment horizontal="left" vertical="center" wrapText="1"/>
    </xf>
    <xf numFmtId="0" fontId="19" fillId="0" borderId="27" xfId="0" applyFont="1" applyBorder="1" applyAlignment="1">
      <alignment horizontal="left" vertical="center" wrapText="1"/>
    </xf>
    <xf numFmtId="0" fontId="19" fillId="0" borderId="30" xfId="0" applyFont="1" applyBorder="1" applyAlignment="1">
      <alignment horizontal="left" vertical="center" wrapText="1"/>
    </xf>
    <xf numFmtId="0" fontId="3" fillId="4" borderId="9"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21" fillId="0" borderId="6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78" xfId="0" applyFont="1" applyBorder="1" applyAlignment="1">
      <alignment vertical="center" wrapText="1"/>
    </xf>
    <xf numFmtId="0" fontId="22" fillId="0" borderId="67" xfId="0" applyFont="1" applyBorder="1" applyAlignment="1">
      <alignment vertical="center" wrapText="1"/>
    </xf>
    <xf numFmtId="0" fontId="22" fillId="0" borderId="79" xfId="0" applyFont="1" applyBorder="1" applyAlignment="1">
      <alignment vertical="center" wrapText="1"/>
    </xf>
    <xf numFmtId="0" fontId="3" fillId="0" borderId="12" xfId="0" applyFont="1" applyFill="1" applyBorder="1" applyAlignment="1" applyProtection="1">
      <alignment horizontal="center" vertical="center" wrapText="1"/>
      <protection locked="0"/>
    </xf>
    <xf numFmtId="0" fontId="2" fillId="0" borderId="14" xfId="0" applyFont="1" applyFill="1" applyBorder="1" applyProtection="1">
      <protection locked="0"/>
    </xf>
    <xf numFmtId="0" fontId="2" fillId="0" borderId="15" xfId="0" applyFont="1" applyFill="1" applyBorder="1" applyProtection="1">
      <protection locked="0"/>
    </xf>
    <xf numFmtId="0" fontId="1" fillId="0" borderId="80" xfId="0" applyFont="1" applyFill="1" applyBorder="1" applyAlignment="1" applyProtection="1">
      <alignment horizontal="center" vertical="center" wrapText="1"/>
      <protection locked="0"/>
    </xf>
    <xf numFmtId="0" fontId="5" fillId="0" borderId="81" xfId="0" applyFont="1" applyFill="1" applyBorder="1" applyProtection="1">
      <protection locked="0"/>
    </xf>
    <xf numFmtId="0" fontId="5" fillId="0" borderId="82" xfId="0" applyFont="1" applyFill="1" applyBorder="1" applyProtection="1">
      <protection locked="0"/>
    </xf>
    <xf numFmtId="0" fontId="9" fillId="0" borderId="2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2" xfId="0" applyFont="1" applyBorder="1" applyAlignment="1">
      <alignment horizontal="center" vertical="center" wrapText="1"/>
    </xf>
    <xf numFmtId="0" fontId="19" fillId="0" borderId="77"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76" xfId="0" applyFont="1" applyBorder="1" applyAlignment="1">
      <alignment horizontal="center" vertical="center" wrapText="1"/>
    </xf>
    <xf numFmtId="0" fontId="9" fillId="0" borderId="29" xfId="0" applyFont="1" applyBorder="1" applyAlignment="1">
      <alignment horizontal="center" wrapText="1"/>
    </xf>
    <xf numFmtId="0" fontId="9" fillId="0" borderId="68" xfId="0" applyFont="1" applyBorder="1" applyAlignment="1">
      <alignment horizontal="center" wrapText="1"/>
    </xf>
    <xf numFmtId="0" fontId="9" fillId="12" borderId="25" xfId="0" applyFont="1" applyFill="1" applyBorder="1" applyAlignment="1">
      <alignment horizontal="center" vertical="center" wrapText="1"/>
    </xf>
    <xf numFmtId="0" fontId="9" fillId="12" borderId="46"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19" fillId="0" borderId="25"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19" fillId="0" borderId="65" xfId="0" applyFont="1" applyBorder="1" applyAlignment="1">
      <alignment horizontal="center" vertical="center"/>
    </xf>
    <xf numFmtId="0" fontId="19" fillId="0" borderId="59" xfId="0" applyFont="1" applyBorder="1" applyAlignment="1">
      <alignment horizontal="center" vertical="center"/>
    </xf>
    <xf numFmtId="0" fontId="19" fillId="0" borderId="69" xfId="0" applyFont="1" applyBorder="1" applyAlignment="1">
      <alignment horizontal="center" vertical="center"/>
    </xf>
    <xf numFmtId="0" fontId="19" fillId="0" borderId="26" xfId="0" applyFont="1" applyBorder="1" applyAlignment="1">
      <alignment horizontal="left" vertical="center" wrapText="1"/>
    </xf>
    <xf numFmtId="0" fontId="22" fillId="0" borderId="26" xfId="0" applyFont="1" applyBorder="1" applyAlignment="1">
      <alignment vertical="center" wrapText="1"/>
    </xf>
    <xf numFmtId="0" fontId="22" fillId="0" borderId="27" xfId="0" applyFont="1" applyBorder="1" applyAlignment="1">
      <alignment vertical="center" wrapText="1"/>
    </xf>
    <xf numFmtId="0" fontId="22" fillId="0" borderId="30" xfId="0" applyFont="1" applyBorder="1" applyAlignment="1">
      <alignment vertical="center" wrapText="1"/>
    </xf>
    <xf numFmtId="0" fontId="21" fillId="0" borderId="26" xfId="0" applyFont="1" applyBorder="1" applyAlignment="1">
      <alignment horizontal="center" vertical="center" wrapText="1"/>
    </xf>
    <xf numFmtId="0" fontId="19" fillId="0" borderId="70" xfId="0" applyFont="1" applyBorder="1" applyAlignment="1">
      <alignment horizontal="center" vertical="center"/>
    </xf>
    <xf numFmtId="0" fontId="22" fillId="0" borderId="66" xfId="0" applyFont="1" applyBorder="1" applyAlignment="1">
      <alignment vertical="center" wrapText="1"/>
    </xf>
    <xf numFmtId="0" fontId="9" fillId="0" borderId="65" xfId="0" applyFont="1" applyBorder="1" applyAlignment="1">
      <alignment horizontal="center" vertical="center"/>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20" fillId="0" borderId="26" xfId="0" applyFont="1" applyBorder="1" applyAlignment="1">
      <alignment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8"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12" borderId="26" xfId="0" applyFill="1" applyBorder="1" applyAlignment="1">
      <alignment horizontal="center" vertical="center" wrapText="1"/>
    </xf>
    <xf numFmtId="0" fontId="0" fillId="12" borderId="27" xfId="0" applyFill="1" applyBorder="1" applyAlignment="1">
      <alignment horizontal="center" vertical="center" wrapText="1"/>
    </xf>
    <xf numFmtId="0" fontId="0" fillId="12" borderId="28" xfId="0" applyFill="1" applyBorder="1" applyAlignment="1">
      <alignment horizontal="center" vertical="center" wrapText="1"/>
    </xf>
    <xf numFmtId="0" fontId="0" fillId="0" borderId="26" xfId="0" applyBorder="1" applyAlignment="1">
      <alignment horizontal="center" vertical="center" wrapText="1"/>
    </xf>
    <xf numFmtId="0" fontId="3" fillId="0" borderId="14"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9" fillId="12" borderId="65" xfId="0" applyFont="1" applyFill="1" applyBorder="1" applyAlignment="1">
      <alignment horizontal="center" vertical="center"/>
    </xf>
    <xf numFmtId="0" fontId="9" fillId="12" borderId="59" xfId="0" applyFont="1" applyFill="1" applyBorder="1" applyAlignment="1">
      <alignment horizontal="center" vertical="center"/>
    </xf>
    <xf numFmtId="0" fontId="9" fillId="12" borderId="64" xfId="0" applyFont="1" applyFill="1" applyBorder="1" applyAlignment="1">
      <alignment horizontal="center" vertical="center"/>
    </xf>
    <xf numFmtId="0" fontId="9" fillId="12" borderId="26" xfId="0" applyFont="1" applyFill="1" applyBorder="1" applyAlignment="1">
      <alignment horizontal="left" vertical="center" wrapText="1"/>
    </xf>
    <xf numFmtId="0" fontId="9" fillId="12" borderId="27" xfId="0" applyFont="1" applyFill="1" applyBorder="1" applyAlignment="1">
      <alignment horizontal="left" vertical="center" wrapText="1"/>
    </xf>
    <xf numFmtId="0" fontId="9" fillId="12" borderId="28" xfId="0" applyFont="1" applyFill="1" applyBorder="1" applyAlignment="1">
      <alignment horizontal="left" vertical="center" wrapText="1"/>
    </xf>
    <xf numFmtId="0" fontId="9" fillId="4" borderId="26"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9" fillId="4" borderId="3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20" fillId="0" borderId="71" xfId="0" applyFont="1" applyBorder="1" applyAlignment="1">
      <alignment vertical="center" wrapText="1"/>
    </xf>
    <xf numFmtId="0" fontId="20" fillId="0" borderId="67" xfId="0" applyFont="1" applyBorder="1" applyAlignment="1">
      <alignment vertical="center" wrapText="1"/>
    </xf>
    <xf numFmtId="0" fontId="20" fillId="0" borderId="72" xfId="0" applyFont="1" applyBorder="1" applyAlignment="1">
      <alignment vertical="center" wrapText="1"/>
    </xf>
    <xf numFmtId="0" fontId="1" fillId="2" borderId="5" xfId="0" applyFont="1" applyFill="1" applyBorder="1" applyAlignment="1" applyProtection="1">
      <alignment horizontal="center" vertical="center" wrapText="1"/>
      <protection locked="0"/>
    </xf>
    <xf numFmtId="0" fontId="2" fillId="2" borderId="8" xfId="0" applyFont="1" applyFill="1" applyBorder="1" applyProtection="1">
      <protection locked="0"/>
    </xf>
    <xf numFmtId="0" fontId="1" fillId="2" borderId="6" xfId="0" applyFont="1" applyFill="1" applyBorder="1" applyAlignment="1" applyProtection="1">
      <alignment horizontal="center" vertical="center" wrapText="1"/>
      <protection locked="0"/>
    </xf>
    <xf numFmtId="0" fontId="2" fillId="2" borderId="7" xfId="0" applyFont="1" applyFill="1" applyBorder="1" applyProtection="1">
      <protection locked="0"/>
    </xf>
    <xf numFmtId="0" fontId="5" fillId="2" borderId="1" xfId="0" applyFont="1" applyFill="1" applyBorder="1" applyAlignment="1" applyProtection="1">
      <alignment horizontal="center" vertical="center"/>
      <protection locked="0"/>
    </xf>
    <xf numFmtId="0" fontId="9" fillId="4" borderId="28" xfId="0" applyFont="1" applyFill="1" applyBorder="1" applyAlignment="1" applyProtection="1">
      <alignment horizontal="center" vertical="center" wrapText="1"/>
      <protection locked="0"/>
    </xf>
    <xf numFmtId="0" fontId="20" fillId="12" borderId="26" xfId="0" applyFont="1" applyFill="1" applyBorder="1" applyAlignment="1">
      <alignment vertical="center" wrapText="1"/>
    </xf>
    <xf numFmtId="0" fontId="20" fillId="12" borderId="27" xfId="0" applyFont="1" applyFill="1" applyBorder="1" applyAlignment="1">
      <alignment vertical="center" wrapText="1"/>
    </xf>
    <xf numFmtId="0" fontId="20" fillId="12" borderId="28" xfId="0" applyFont="1" applyFill="1" applyBorder="1" applyAlignment="1">
      <alignment vertical="center" wrapText="1"/>
    </xf>
    <xf numFmtId="0" fontId="13" fillId="2" borderId="46" xfId="0" applyFont="1" applyFill="1" applyBorder="1" applyAlignment="1">
      <alignment horizontal="center" vertical="center" textRotation="255"/>
    </xf>
    <xf numFmtId="0" fontId="13" fillId="2" borderId="22" xfId="0" applyFont="1" applyFill="1" applyBorder="1" applyAlignment="1">
      <alignment horizontal="center" vertical="center" textRotation="255"/>
    </xf>
    <xf numFmtId="0" fontId="0" fillId="0" borderId="57"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8" borderId="53" xfId="0" applyFill="1" applyBorder="1" applyAlignment="1">
      <alignment horizontal="left" vertical="top" wrapText="1"/>
    </xf>
    <xf numFmtId="0" fontId="0" fillId="8" borderId="46" xfId="0" applyFill="1" applyBorder="1" applyAlignment="1">
      <alignment horizontal="left" vertical="top" wrapText="1"/>
    </xf>
    <xf numFmtId="0" fontId="0" fillId="8" borderId="22" xfId="0" applyFill="1" applyBorder="1" applyAlignment="1">
      <alignment horizontal="left" vertical="top" wrapText="1"/>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14" fillId="8" borderId="25" xfId="0" applyFont="1" applyFill="1" applyBorder="1" applyAlignment="1">
      <alignment horizontal="center" vertical="center" wrapText="1"/>
    </xf>
    <xf numFmtId="0" fontId="14" fillId="8" borderId="46"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0" fillId="0" borderId="51" xfId="0" applyBorder="1" applyAlignment="1">
      <alignment horizontal="center" vertical="center"/>
    </xf>
    <xf numFmtId="0" fontId="0" fillId="8" borderId="25" xfId="0" applyFill="1" applyBorder="1" applyAlignment="1">
      <alignment horizontal="left" vertical="top" wrapText="1"/>
    </xf>
    <xf numFmtId="0" fontId="0" fillId="8" borderId="49" xfId="0" applyFill="1" applyBorder="1" applyAlignment="1">
      <alignment horizontal="left" vertical="top" wrapText="1"/>
    </xf>
    <xf numFmtId="0" fontId="0" fillId="0" borderId="46" xfId="0" applyBorder="1" applyAlignment="1">
      <alignment horizontal="center" vertical="center" wrapText="1"/>
    </xf>
    <xf numFmtId="0" fontId="0" fillId="0" borderId="49" xfId="0" applyBorder="1" applyAlignment="1">
      <alignment horizontal="center" vertical="center"/>
    </xf>
    <xf numFmtId="0" fontId="0" fillId="0" borderId="53" xfId="0" applyBorder="1" applyAlignment="1">
      <alignment horizontal="center" wrapText="1"/>
    </xf>
    <xf numFmtId="0" fontId="0" fillId="0" borderId="46" xfId="0" applyBorder="1" applyAlignment="1">
      <alignment horizontal="center" wrapText="1"/>
    </xf>
    <xf numFmtId="0" fontId="0" fillId="0" borderId="49" xfId="0" applyBorder="1" applyAlignment="1">
      <alignment horizontal="center" wrapText="1"/>
    </xf>
    <xf numFmtId="0" fontId="0" fillId="0" borderId="49" xfId="0" applyBorder="1" applyAlignment="1">
      <alignment horizontal="center" vertical="center" wrapText="1"/>
    </xf>
    <xf numFmtId="0" fontId="0" fillId="0" borderId="53" xfId="0" applyBorder="1" applyAlignment="1">
      <alignment horizontal="center" vertical="center" wrapText="1"/>
    </xf>
    <xf numFmtId="0" fontId="14" fillId="7" borderId="25" xfId="0" applyFont="1" applyFill="1" applyBorder="1" applyAlignment="1">
      <alignment horizontal="center" vertical="center" wrapText="1"/>
    </xf>
    <xf numFmtId="0" fontId="14" fillId="7" borderId="46"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0" fillId="0" borderId="25" xfId="0" applyBorder="1" applyAlignment="1">
      <alignment horizontal="center" vertical="center"/>
    </xf>
    <xf numFmtId="0" fontId="0" fillId="7" borderId="25" xfId="0" applyFill="1" applyBorder="1" applyAlignment="1">
      <alignment horizontal="center" vertical="center" wrapText="1"/>
    </xf>
    <xf numFmtId="0" fontId="0" fillId="7" borderId="46" xfId="0" applyFill="1" applyBorder="1" applyAlignment="1">
      <alignment horizontal="center" vertical="center" wrapText="1"/>
    </xf>
    <xf numFmtId="0" fontId="0" fillId="7" borderId="49" xfId="0" applyFill="1" applyBorder="1" applyAlignment="1">
      <alignment horizontal="center" vertical="center" wrapText="1"/>
    </xf>
    <xf numFmtId="0" fontId="0" fillId="0" borderId="25" xfId="0" applyBorder="1" applyAlignment="1">
      <alignment horizontal="center" vertical="center" wrapText="1"/>
    </xf>
    <xf numFmtId="0" fontId="0" fillId="7" borderId="53" xfId="0" applyFill="1" applyBorder="1" applyAlignment="1">
      <alignment horizontal="center" vertical="center" wrapText="1"/>
    </xf>
    <xf numFmtId="0" fontId="0" fillId="7" borderId="22" xfId="0" applyFill="1" applyBorder="1" applyAlignment="1">
      <alignment horizontal="center" vertical="center" wrapText="1"/>
    </xf>
    <xf numFmtId="0" fontId="0" fillId="0" borderId="22" xfId="0" applyBorder="1" applyAlignment="1">
      <alignment horizontal="center" vertical="center" wrapText="1"/>
    </xf>
    <xf numFmtId="0" fontId="12" fillId="0" borderId="25" xfId="0" applyFont="1" applyBorder="1" applyAlignment="1">
      <alignment horizontal="center" vertical="top" wrapText="1"/>
    </xf>
    <xf numFmtId="0" fontId="12" fillId="0" borderId="22" xfId="0" applyFont="1" applyBorder="1" applyAlignment="1">
      <alignment horizontal="center" vertical="top" wrapText="1"/>
    </xf>
    <xf numFmtId="0" fontId="12" fillId="0" borderId="39" xfId="0" applyFont="1" applyBorder="1" applyAlignment="1">
      <alignment horizontal="center" vertical="top"/>
    </xf>
    <xf numFmtId="0" fontId="12" fillId="0" borderId="40" xfId="0" applyFont="1" applyBorder="1" applyAlignment="1">
      <alignment horizontal="center" vertical="top"/>
    </xf>
    <xf numFmtId="0" fontId="12" fillId="0" borderId="41" xfId="0" applyFont="1" applyBorder="1" applyAlignment="1">
      <alignment horizontal="center" vertical="top"/>
    </xf>
    <xf numFmtId="0" fontId="12" fillId="0" borderId="23" xfId="0" applyFont="1" applyBorder="1" applyAlignment="1">
      <alignment horizontal="center" vertical="top"/>
    </xf>
    <xf numFmtId="0" fontId="0" fillId="6" borderId="53" xfId="0" applyFill="1" applyBorder="1" applyAlignment="1">
      <alignment horizontal="center" vertical="center" wrapText="1"/>
    </xf>
    <xf numFmtId="0" fontId="0" fillId="6" borderId="46" xfId="0" applyFill="1" applyBorder="1" applyAlignment="1">
      <alignment horizontal="center" vertical="center" wrapText="1"/>
    </xf>
    <xf numFmtId="0" fontId="0" fillId="6" borderId="22" xfId="0" applyFill="1" applyBorder="1" applyAlignment="1">
      <alignment horizontal="center" vertical="center" wrapText="1"/>
    </xf>
    <xf numFmtId="0" fontId="0" fillId="6" borderId="49" xfId="0" applyFill="1" applyBorder="1" applyAlignment="1">
      <alignment horizontal="center" vertical="center" wrapText="1"/>
    </xf>
    <xf numFmtId="0" fontId="12" fillId="0" borderId="25" xfId="0" applyFont="1" applyBorder="1" applyAlignment="1">
      <alignment horizontal="center" vertical="top"/>
    </xf>
    <xf numFmtId="0" fontId="12" fillId="0" borderId="22" xfId="0" applyFont="1" applyBorder="1" applyAlignment="1">
      <alignment horizontal="center" vertical="top"/>
    </xf>
    <xf numFmtId="0" fontId="13" fillId="5" borderId="25" xfId="0" applyFont="1" applyFill="1" applyBorder="1" applyAlignment="1">
      <alignment horizontal="center" vertical="center" textRotation="255" wrapText="1"/>
    </xf>
    <xf numFmtId="0" fontId="13" fillId="5" borderId="46" xfId="0" applyFont="1" applyFill="1" applyBorder="1" applyAlignment="1">
      <alignment horizontal="center" vertical="center" textRotation="255" wrapText="1"/>
    </xf>
    <xf numFmtId="0" fontId="11" fillId="0" borderId="42" xfId="0" applyFont="1" applyBorder="1" applyAlignment="1">
      <alignment horizontal="center" vertical="center"/>
    </xf>
    <xf numFmtId="0" fontId="11" fillId="0" borderId="0" xfId="0" applyFont="1" applyAlignment="1">
      <alignment horizontal="center" vertical="center"/>
    </xf>
    <xf numFmtId="0" fontId="14" fillId="6" borderId="25" xfId="0" applyFont="1" applyFill="1" applyBorder="1" applyAlignment="1">
      <alignment horizontal="center" vertical="center" wrapText="1"/>
    </xf>
    <xf numFmtId="0" fontId="14" fillId="6" borderId="46"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0" fillId="0" borderId="39" xfId="0" applyBorder="1" applyAlignment="1">
      <alignment horizontal="center" vertical="center"/>
    </xf>
    <xf numFmtId="0" fontId="0" fillId="6" borderId="25" xfId="0" applyFill="1" applyBorder="1" applyAlignment="1">
      <alignment horizontal="center" vertical="center" wrapText="1"/>
    </xf>
    <xf numFmtId="0" fontId="12" fillId="0" borderId="25" xfId="0" applyFont="1" applyBorder="1" applyAlignment="1">
      <alignment horizontal="center" vertical="center"/>
    </xf>
    <xf numFmtId="0" fontId="12" fillId="0" borderId="22" xfId="0" applyFont="1" applyBorder="1" applyAlignment="1">
      <alignment horizontal="center" vertical="center"/>
    </xf>
    <xf numFmtId="0" fontId="12" fillId="0" borderId="39" xfId="0" applyFont="1" applyBorder="1" applyAlignment="1">
      <alignment horizontal="center" wrapText="1"/>
    </xf>
    <xf numFmtId="0" fontId="12" fillId="0" borderId="41" xfId="0" applyFont="1" applyBorder="1" applyAlignment="1">
      <alignment horizontal="center" wrapText="1"/>
    </xf>
    <xf numFmtId="0" fontId="12" fillId="0" borderId="25" xfId="0" applyFont="1" applyBorder="1" applyAlignment="1">
      <alignment horizontal="center" wrapText="1"/>
    </xf>
    <xf numFmtId="0" fontId="12" fillId="0" borderId="22" xfId="0" applyFont="1" applyBorder="1" applyAlignment="1">
      <alignment horizontal="center" wrapText="1"/>
    </xf>
    <xf numFmtId="0" fontId="1" fillId="2" borderId="1" xfId="0" applyFont="1" applyFill="1" applyBorder="1" applyAlignment="1">
      <alignment horizontal="center" vertical="center" wrapText="1"/>
    </xf>
    <xf numFmtId="0" fontId="2" fillId="2" borderId="4" xfId="0" applyFont="1" applyFill="1" applyBorder="1"/>
    <xf numFmtId="0" fontId="2" fillId="2" borderId="2" xfId="0" applyFont="1" applyFill="1" applyBorder="1"/>
    <xf numFmtId="0" fontId="7" fillId="0" borderId="25" xfId="0" applyFont="1" applyBorder="1" applyAlignment="1">
      <alignment horizontal="center" vertical="center" wrapText="1"/>
    </xf>
    <xf numFmtId="0" fontId="7" fillId="0" borderId="22" xfId="0" applyFont="1" applyBorder="1" applyAlignment="1">
      <alignment horizontal="center" vertical="center" wrapText="1"/>
    </xf>
  </cellXfs>
  <cellStyles count="16">
    <cellStyle name="Migliaia" xfId="1" builtinId="3"/>
    <cellStyle name="Normale" xfId="0" builtinId="0"/>
    <cellStyle name="Normale_Foglio1" xfId="2" xr:uid="{00000000-0005-0000-0000-000002000000}"/>
    <cellStyle name="Normale_Foglio11" xfId="10" xr:uid="{00000000-0005-0000-0000-000003000000}"/>
    <cellStyle name="Normale_Foglio12" xfId="11" xr:uid="{00000000-0005-0000-0000-000004000000}"/>
    <cellStyle name="Normale_Foglio2" xfId="3" xr:uid="{00000000-0005-0000-0000-000005000000}"/>
    <cellStyle name="Normale_Foglio21" xfId="12" xr:uid="{00000000-0005-0000-0000-000006000000}"/>
    <cellStyle name="Normale_Foglio25" xfId="13" xr:uid="{00000000-0005-0000-0000-000007000000}"/>
    <cellStyle name="Normale_Foglio27" xfId="14" xr:uid="{00000000-0005-0000-0000-000008000000}"/>
    <cellStyle name="Normale_Foglio28" xfId="15" xr:uid="{00000000-0005-0000-0000-000009000000}"/>
    <cellStyle name="Normale_Foglio3" xfId="4" xr:uid="{00000000-0005-0000-0000-00000A000000}"/>
    <cellStyle name="Normale_Foglio33" xfId="8" xr:uid="{00000000-0005-0000-0000-00000B000000}"/>
    <cellStyle name="Normale_Foglio34" xfId="7" xr:uid="{00000000-0005-0000-0000-00000C000000}"/>
    <cellStyle name="Normale_Foglio39" xfId="9" xr:uid="{00000000-0005-0000-0000-00000D000000}"/>
    <cellStyle name="Normale_Foglio4" xfId="5" xr:uid="{00000000-0005-0000-0000-00000E000000}"/>
    <cellStyle name="Normale_Foglio7" xfId="6"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esktop/all.%201_psico_2021_23_CARI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dei rischi"/>
      <sheetName val="Foglio1"/>
      <sheetName val="Calcolo"/>
      <sheetName val="Tab Voto"/>
      <sheetName val="Criteri validazione globale"/>
      <sheetName val="Foglio2"/>
    </sheetNames>
    <sheetDataSet>
      <sheetData sheetId="0"/>
      <sheetData sheetId="1"/>
      <sheetData sheetId="2">
        <row r="204">
          <cell r="B204"/>
          <cell r="C204"/>
        </row>
        <row r="206">
          <cell r="C206">
            <v>0</v>
          </cell>
        </row>
      </sheetData>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73"/>
  <sheetViews>
    <sheetView zoomScale="60" zoomScaleNormal="60" zoomScaleSheetLayoutView="80" zoomScalePageLayoutView="110" workbookViewId="0">
      <selection activeCell="J10" sqref="J10"/>
    </sheetView>
  </sheetViews>
  <sheetFormatPr baseColWidth="10" defaultColWidth="15.1640625" defaultRowHeight="15" x14ac:dyDescent="0.2"/>
  <cols>
    <col min="1" max="1" width="8.6640625" style="30" customWidth="1"/>
    <col min="2" max="2" width="54.83203125" style="19" bestFit="1" customWidth="1"/>
    <col min="3" max="3" width="49.6640625" style="19" bestFit="1" customWidth="1"/>
    <col min="4" max="5" width="29.33203125" style="19" customWidth="1"/>
    <col min="6" max="6" width="22" style="19" customWidth="1"/>
    <col min="7" max="7" width="29.6640625" style="3" customWidth="1"/>
    <col min="8" max="8" width="22.5" style="19" customWidth="1"/>
    <col min="9" max="9" width="10" style="19" customWidth="1"/>
    <col min="10" max="10" width="22.5" style="19" customWidth="1"/>
    <col min="11" max="11" width="9.6640625" style="19" customWidth="1"/>
    <col min="12" max="12" width="13.1640625" style="19" customWidth="1"/>
    <col min="13" max="13" width="16.1640625" style="19" customWidth="1"/>
    <col min="14" max="14" width="8" style="19" customWidth="1"/>
    <col min="15" max="20" width="7.6640625" style="19" customWidth="1"/>
    <col min="21" max="25" width="7" style="19" customWidth="1"/>
    <col min="26" max="16384" width="15.1640625" style="19"/>
  </cols>
  <sheetData>
    <row r="1" spans="2:4" x14ac:dyDescent="0.2">
      <c r="B1" s="39" t="s">
        <v>50</v>
      </c>
      <c r="C1" s="19" t="s">
        <v>396</v>
      </c>
    </row>
    <row r="2" spans="2:4" x14ac:dyDescent="0.2">
      <c r="B2" s="39"/>
    </row>
    <row r="3" spans="2:4" x14ac:dyDescent="0.2">
      <c r="B3" s="41" t="s">
        <v>52</v>
      </c>
      <c r="C3" s="42"/>
      <c r="D3" s="43"/>
    </row>
    <row r="4" spans="2:4" x14ac:dyDescent="0.2">
      <c r="B4" s="44"/>
      <c r="C4" s="45"/>
      <c r="D4" s="46"/>
    </row>
    <row r="5" spans="2:4" x14ac:dyDescent="0.2">
      <c r="B5" s="47" t="s">
        <v>53</v>
      </c>
      <c r="C5" s="45"/>
      <c r="D5" s="46"/>
    </row>
    <row r="6" spans="2:4" x14ac:dyDescent="0.2">
      <c r="B6" s="47" t="s">
        <v>54</v>
      </c>
      <c r="C6" s="45"/>
      <c r="D6" s="46"/>
    </row>
    <row r="7" spans="2:4" x14ac:dyDescent="0.2">
      <c r="B7" s="47" t="s">
        <v>55</v>
      </c>
      <c r="C7" s="45"/>
      <c r="D7" s="46"/>
    </row>
    <row r="8" spans="2:4" x14ac:dyDescent="0.2">
      <c r="B8" s="47" t="s">
        <v>283</v>
      </c>
      <c r="C8" s="45"/>
      <c r="D8" s="46"/>
    </row>
    <row r="9" spans="2:4" x14ac:dyDescent="0.2">
      <c r="B9" s="47" t="s">
        <v>56</v>
      </c>
      <c r="C9" s="45"/>
      <c r="D9" s="46"/>
    </row>
    <row r="10" spans="2:4" x14ac:dyDescent="0.2">
      <c r="B10" s="47" t="s">
        <v>57</v>
      </c>
      <c r="C10" s="45"/>
      <c r="D10" s="46"/>
    </row>
    <row r="11" spans="2:4" x14ac:dyDescent="0.2">
      <c r="B11" s="47" t="s">
        <v>58</v>
      </c>
      <c r="C11" s="45"/>
      <c r="D11" s="46"/>
    </row>
    <row r="12" spans="2:4" x14ac:dyDescent="0.2">
      <c r="B12" s="47" t="s">
        <v>59</v>
      </c>
      <c r="C12" s="45"/>
      <c r="D12" s="46"/>
    </row>
    <row r="13" spans="2:4" x14ac:dyDescent="0.2">
      <c r="B13" s="47" t="s">
        <v>60</v>
      </c>
      <c r="C13" s="45"/>
      <c r="D13" s="46"/>
    </row>
    <row r="14" spans="2:4" x14ac:dyDescent="0.2">
      <c r="B14" s="48"/>
      <c r="C14" s="49"/>
      <c r="D14" s="50"/>
    </row>
    <row r="15" spans="2:4" x14ac:dyDescent="0.2">
      <c r="B15" s="39"/>
    </row>
    <row r="17" spans="1:25" ht="14.25" customHeight="1" x14ac:dyDescent="0.2"/>
    <row r="18" spans="1:25" s="35" customFormat="1" ht="40.5" customHeight="1" x14ac:dyDescent="0.2">
      <c r="A18" s="38" t="s">
        <v>51</v>
      </c>
      <c r="B18" s="36" t="s">
        <v>46</v>
      </c>
      <c r="C18" s="317" t="s">
        <v>42</v>
      </c>
      <c r="D18" s="308"/>
      <c r="E18" s="309"/>
      <c r="F18" s="20" t="s">
        <v>4</v>
      </c>
      <c r="G18" s="4" t="s">
        <v>40</v>
      </c>
      <c r="H18" s="307" t="s">
        <v>5</v>
      </c>
      <c r="I18" s="308"/>
      <c r="J18" s="308"/>
      <c r="K18" s="309"/>
      <c r="L18" s="313" t="s">
        <v>0</v>
      </c>
      <c r="M18" s="261" t="s">
        <v>267</v>
      </c>
      <c r="N18" s="21"/>
      <c r="O18" s="21"/>
      <c r="P18" s="21"/>
      <c r="Q18" s="21"/>
      <c r="R18" s="21"/>
      <c r="S18" s="21"/>
      <c r="T18" s="21"/>
      <c r="U18" s="21"/>
      <c r="V18" s="21"/>
      <c r="W18" s="21"/>
      <c r="X18" s="21"/>
      <c r="Y18" s="21"/>
    </row>
    <row r="19" spans="1:25" ht="15.75" customHeight="1" thickBot="1" x14ac:dyDescent="0.25">
      <c r="A19" s="37"/>
      <c r="B19" s="22"/>
      <c r="C19" s="34" t="s">
        <v>43</v>
      </c>
      <c r="D19" s="34" t="s">
        <v>44</v>
      </c>
      <c r="E19" s="34" t="s">
        <v>45</v>
      </c>
      <c r="F19" s="22"/>
      <c r="G19" s="16"/>
      <c r="H19" s="315" t="s">
        <v>6</v>
      </c>
      <c r="I19" s="316"/>
      <c r="J19" s="315" t="s">
        <v>8</v>
      </c>
      <c r="K19" s="316"/>
      <c r="L19" s="314"/>
      <c r="M19" s="262"/>
      <c r="N19" s="21"/>
      <c r="O19" s="21"/>
      <c r="P19" s="21"/>
      <c r="Q19" s="21"/>
      <c r="R19" s="21"/>
      <c r="S19" s="21"/>
      <c r="T19" s="21"/>
      <c r="U19" s="21"/>
      <c r="V19" s="21"/>
      <c r="W19" s="21"/>
      <c r="X19" s="21"/>
      <c r="Y19" s="21"/>
    </row>
    <row r="20" spans="1:25" ht="60" customHeight="1" x14ac:dyDescent="0.2">
      <c r="A20" s="280" t="s">
        <v>282</v>
      </c>
      <c r="B20" s="283" t="s">
        <v>257</v>
      </c>
      <c r="C20" s="304" t="s">
        <v>268</v>
      </c>
      <c r="D20" s="304" t="s">
        <v>269</v>
      </c>
      <c r="E20" s="304" t="s">
        <v>114</v>
      </c>
      <c r="F20" s="295" t="s">
        <v>266</v>
      </c>
      <c r="G20" s="310" t="s">
        <v>299</v>
      </c>
      <c r="H20" s="23" t="s">
        <v>38</v>
      </c>
      <c r="I20" s="24"/>
      <c r="J20" s="23" t="s">
        <v>39</v>
      </c>
      <c r="K20" s="25"/>
      <c r="L20" s="249"/>
      <c r="M20" s="267" t="s">
        <v>319</v>
      </c>
      <c r="N20" s="21"/>
      <c r="O20" s="21"/>
      <c r="P20" s="21"/>
      <c r="Q20" s="21"/>
      <c r="R20" s="21"/>
      <c r="S20" s="21"/>
      <c r="T20" s="21"/>
      <c r="U20" s="21"/>
      <c r="V20" s="21"/>
      <c r="W20" s="21"/>
      <c r="X20" s="21"/>
      <c r="Y20" s="21"/>
    </row>
    <row r="21" spans="1:25" ht="60" customHeight="1" x14ac:dyDescent="0.2">
      <c r="A21" s="281"/>
      <c r="B21" s="284"/>
      <c r="C21" s="305"/>
      <c r="D21" s="305"/>
      <c r="E21" s="305"/>
      <c r="F21" s="290"/>
      <c r="G21" s="311"/>
      <c r="H21" s="26" t="s">
        <v>10</v>
      </c>
      <c r="I21" s="26" t="s">
        <v>41</v>
      </c>
      <c r="J21" s="26" t="s">
        <v>15</v>
      </c>
      <c r="K21" s="26" t="s">
        <v>18</v>
      </c>
      <c r="L21" s="296"/>
      <c r="M21" s="268"/>
      <c r="N21" s="21"/>
      <c r="O21" s="21"/>
      <c r="P21" s="21"/>
      <c r="Q21" s="21"/>
      <c r="R21" s="21"/>
      <c r="S21" s="21"/>
      <c r="T21" s="21"/>
      <c r="U21" s="21"/>
      <c r="V21" s="21"/>
      <c r="W21" s="21"/>
      <c r="X21" s="21"/>
      <c r="Y21" s="21"/>
    </row>
    <row r="22" spans="1:25" ht="60" customHeight="1" x14ac:dyDescent="0.2">
      <c r="A22" s="281"/>
      <c r="B22" s="284"/>
      <c r="C22" s="305"/>
      <c r="D22" s="305"/>
      <c r="E22" s="305"/>
      <c r="F22" s="290"/>
      <c r="G22" s="311"/>
      <c r="H22" s="26" t="s">
        <v>11</v>
      </c>
      <c r="I22" s="26" t="s">
        <v>35</v>
      </c>
      <c r="J22" s="26" t="s">
        <v>16</v>
      </c>
      <c r="K22" s="26" t="s">
        <v>19</v>
      </c>
      <c r="L22" s="296"/>
      <c r="M22" s="268"/>
      <c r="N22" s="21"/>
      <c r="O22" s="21"/>
      <c r="P22" s="21"/>
      <c r="Q22" s="21"/>
      <c r="R22" s="21"/>
      <c r="S22" s="21"/>
      <c r="T22" s="21"/>
      <c r="U22" s="21"/>
      <c r="V22" s="21"/>
      <c r="W22" s="21"/>
      <c r="X22" s="21"/>
      <c r="Y22" s="21"/>
    </row>
    <row r="23" spans="1:25" ht="60" customHeight="1" x14ac:dyDescent="0.2">
      <c r="A23" s="281"/>
      <c r="B23" s="284"/>
      <c r="C23" s="305"/>
      <c r="D23" s="305"/>
      <c r="E23" s="305"/>
      <c r="F23" s="290"/>
      <c r="G23" s="311"/>
      <c r="H23" s="26" t="s">
        <v>1</v>
      </c>
      <c r="I23" s="26" t="s">
        <v>36</v>
      </c>
      <c r="J23" s="26" t="s">
        <v>17</v>
      </c>
      <c r="K23" s="26" t="s">
        <v>36</v>
      </c>
      <c r="L23" s="296"/>
      <c r="M23" s="268"/>
      <c r="N23" s="21"/>
      <c r="O23" s="21"/>
      <c r="P23" s="21"/>
      <c r="Q23" s="21"/>
      <c r="R23" s="21"/>
      <c r="S23" s="21" t="s">
        <v>37</v>
      </c>
      <c r="T23" s="21"/>
      <c r="U23" s="21"/>
      <c r="V23" s="21"/>
      <c r="W23" s="21"/>
      <c r="X23" s="21"/>
      <c r="Y23" s="21"/>
    </row>
    <row r="24" spans="1:25" ht="60" customHeight="1" x14ac:dyDescent="0.2">
      <c r="A24" s="281"/>
      <c r="B24" s="284"/>
      <c r="C24" s="305"/>
      <c r="D24" s="305"/>
      <c r="E24" s="305"/>
      <c r="F24" s="290"/>
      <c r="G24" s="311"/>
      <c r="H24" s="26" t="s">
        <v>12</v>
      </c>
      <c r="I24" s="26" t="s">
        <v>41</v>
      </c>
      <c r="J24" s="26" t="s">
        <v>2</v>
      </c>
      <c r="K24" s="26" t="s">
        <v>36</v>
      </c>
      <c r="L24" s="296"/>
      <c r="M24" s="268"/>
      <c r="N24" s="21"/>
      <c r="O24" s="21"/>
      <c r="P24" s="21"/>
      <c r="Q24" s="21"/>
      <c r="R24" s="21"/>
      <c r="S24" s="21"/>
      <c r="T24" s="21"/>
      <c r="U24" s="21"/>
      <c r="V24" s="21"/>
      <c r="W24" s="21"/>
      <c r="X24" s="21"/>
      <c r="Y24" s="21"/>
    </row>
    <row r="25" spans="1:25" ht="60" customHeight="1" x14ac:dyDescent="0.2">
      <c r="A25" s="281"/>
      <c r="B25" s="284"/>
      <c r="C25" s="305"/>
      <c r="D25" s="305"/>
      <c r="E25" s="305"/>
      <c r="F25" s="290"/>
      <c r="G25" s="311"/>
      <c r="H25" s="26" t="s">
        <v>13</v>
      </c>
      <c r="I25" s="26" t="s">
        <v>35</v>
      </c>
      <c r="J25" s="26"/>
      <c r="K25" s="27"/>
      <c r="L25" s="296"/>
      <c r="M25" s="268"/>
      <c r="N25" s="21"/>
      <c r="O25" s="21"/>
      <c r="P25" s="21"/>
      <c r="Q25" s="21"/>
      <c r="R25" s="21"/>
      <c r="S25" s="21"/>
      <c r="T25" s="21"/>
      <c r="U25" s="21"/>
      <c r="V25" s="21"/>
      <c r="W25" s="21"/>
      <c r="X25" s="21"/>
      <c r="Y25" s="21"/>
    </row>
    <row r="26" spans="1:25" ht="60" customHeight="1" x14ac:dyDescent="0.2">
      <c r="A26" s="281"/>
      <c r="B26" s="284"/>
      <c r="C26" s="305"/>
      <c r="D26" s="305"/>
      <c r="E26" s="305"/>
      <c r="F26" s="290"/>
      <c r="G26" s="311"/>
      <c r="H26" s="26" t="s">
        <v>14</v>
      </c>
      <c r="I26" s="26" t="s">
        <v>36</v>
      </c>
      <c r="J26" s="26"/>
      <c r="K26" s="27"/>
      <c r="L26" s="297"/>
      <c r="M26" s="268"/>
      <c r="N26" s="21"/>
      <c r="O26" s="21"/>
      <c r="P26" s="21"/>
      <c r="Q26" s="21"/>
      <c r="R26" s="21"/>
      <c r="S26" s="21"/>
      <c r="T26" s="21"/>
      <c r="U26" s="21"/>
      <c r="V26" s="21"/>
      <c r="W26" s="21"/>
      <c r="X26" s="21"/>
      <c r="Y26" s="21"/>
    </row>
    <row r="27" spans="1:25" ht="60" customHeight="1" thickBot="1" x14ac:dyDescent="0.25">
      <c r="A27" s="282"/>
      <c r="B27" s="285"/>
      <c r="C27" s="318"/>
      <c r="D27" s="318"/>
      <c r="E27" s="318"/>
      <c r="F27" s="291"/>
      <c r="G27" s="312"/>
      <c r="H27" s="28" t="s">
        <v>3</v>
      </c>
      <c r="I27" s="31" t="str">
        <f>+Calcolo!B10</f>
        <v>Alto</v>
      </c>
      <c r="J27" s="28" t="s">
        <v>3</v>
      </c>
      <c r="K27" s="32" t="str">
        <f>+Calcolo!C10</f>
        <v>Basso</v>
      </c>
      <c r="L27" s="18" t="str">
        <f>+Calcolo!C12</f>
        <v>MEDIO</v>
      </c>
      <c r="M27" s="269"/>
      <c r="N27" s="21"/>
      <c r="O27" s="21"/>
      <c r="P27" s="21"/>
      <c r="Q27" s="21"/>
      <c r="R27" s="21"/>
      <c r="S27" s="21"/>
      <c r="T27" s="21"/>
      <c r="U27" s="21"/>
      <c r="V27" s="21"/>
      <c r="W27" s="21"/>
      <c r="X27" s="21"/>
      <c r="Y27" s="21"/>
    </row>
    <row r="28" spans="1:25" ht="60" customHeight="1" x14ac:dyDescent="0.2">
      <c r="A28" s="280" t="s">
        <v>282</v>
      </c>
      <c r="B28" s="283" t="s">
        <v>258</v>
      </c>
      <c r="C28" s="304" t="s">
        <v>270</v>
      </c>
      <c r="D28" s="304" t="s">
        <v>271</v>
      </c>
      <c r="E28" s="304" t="s">
        <v>272</v>
      </c>
      <c r="F28" s="295" t="s">
        <v>266</v>
      </c>
      <c r="G28" s="286" t="s">
        <v>300</v>
      </c>
      <c r="H28" s="23" t="s">
        <v>38</v>
      </c>
      <c r="I28" s="24"/>
      <c r="J28" s="23" t="s">
        <v>39</v>
      </c>
      <c r="K28" s="25"/>
      <c r="L28" s="249"/>
      <c r="M28" s="255" t="s">
        <v>320</v>
      </c>
      <c r="N28" s="21"/>
      <c r="O28" s="21"/>
      <c r="P28" s="21"/>
      <c r="Q28" s="21"/>
      <c r="R28" s="21"/>
      <c r="S28" s="21"/>
      <c r="T28" s="21"/>
      <c r="U28" s="21"/>
      <c r="V28" s="21"/>
      <c r="W28" s="21"/>
      <c r="X28" s="21"/>
      <c r="Y28" s="21"/>
    </row>
    <row r="29" spans="1:25" ht="60" customHeight="1" x14ac:dyDescent="0.2">
      <c r="A29" s="281"/>
      <c r="B29" s="284"/>
      <c r="C29" s="305"/>
      <c r="D29" s="305"/>
      <c r="E29" s="305"/>
      <c r="F29" s="290"/>
      <c r="G29" s="287"/>
      <c r="H29" s="26" t="s">
        <v>10</v>
      </c>
      <c r="I29" s="26" t="s">
        <v>18</v>
      </c>
      <c r="J29" s="26" t="s">
        <v>15</v>
      </c>
      <c r="K29" s="26" t="s">
        <v>18</v>
      </c>
      <c r="L29" s="250"/>
      <c r="M29" s="256"/>
      <c r="N29" s="21"/>
      <c r="O29" s="21"/>
      <c r="P29" s="21"/>
      <c r="Q29" s="21"/>
      <c r="R29" s="21"/>
      <c r="S29" s="21"/>
      <c r="T29" s="21"/>
      <c r="U29" s="21"/>
      <c r="V29" s="21"/>
      <c r="W29" s="21"/>
      <c r="X29" s="21"/>
      <c r="Y29" s="21"/>
    </row>
    <row r="30" spans="1:25" ht="60" customHeight="1" x14ac:dyDescent="0.2">
      <c r="A30" s="281"/>
      <c r="B30" s="284"/>
      <c r="C30" s="305"/>
      <c r="D30" s="305"/>
      <c r="E30" s="305"/>
      <c r="F30" s="290"/>
      <c r="G30" s="287"/>
      <c r="H30" s="26" t="s">
        <v>11</v>
      </c>
      <c r="I30" s="26" t="s">
        <v>19</v>
      </c>
      <c r="J30" s="26" t="s">
        <v>16</v>
      </c>
      <c r="K30" s="26" t="s">
        <v>19</v>
      </c>
      <c r="L30" s="250"/>
      <c r="M30" s="256"/>
      <c r="N30" s="21"/>
      <c r="O30" s="21"/>
      <c r="P30" s="21"/>
      <c r="Q30" s="21"/>
      <c r="R30" s="21"/>
      <c r="S30" s="21"/>
      <c r="T30" s="21"/>
      <c r="U30" s="21"/>
      <c r="V30" s="21"/>
      <c r="W30" s="21"/>
      <c r="X30" s="21"/>
      <c r="Y30" s="21"/>
    </row>
    <row r="31" spans="1:25" ht="60" customHeight="1" x14ac:dyDescent="0.2">
      <c r="A31" s="281"/>
      <c r="B31" s="284"/>
      <c r="C31" s="305"/>
      <c r="D31" s="305"/>
      <c r="E31" s="305"/>
      <c r="F31" s="290"/>
      <c r="G31" s="287"/>
      <c r="H31" s="26" t="s">
        <v>1</v>
      </c>
      <c r="I31" s="26" t="s">
        <v>19</v>
      </c>
      <c r="J31" s="26" t="s">
        <v>17</v>
      </c>
      <c r="K31" s="26" t="s">
        <v>20</v>
      </c>
      <c r="L31" s="250"/>
      <c r="M31" s="256"/>
      <c r="N31" s="21"/>
      <c r="O31" s="21"/>
      <c r="P31" s="21"/>
      <c r="Q31" s="21"/>
      <c r="R31" s="21"/>
      <c r="S31" s="21"/>
      <c r="T31" s="21"/>
      <c r="U31" s="21"/>
      <c r="V31" s="21"/>
      <c r="W31" s="21"/>
      <c r="X31" s="21"/>
      <c r="Y31" s="21"/>
    </row>
    <row r="32" spans="1:25" ht="60" customHeight="1" x14ac:dyDescent="0.2">
      <c r="A32" s="281"/>
      <c r="B32" s="284"/>
      <c r="C32" s="305"/>
      <c r="D32" s="305"/>
      <c r="E32" s="305"/>
      <c r="F32" s="290"/>
      <c r="G32" s="287"/>
      <c r="H32" s="26" t="s">
        <v>12</v>
      </c>
      <c r="I32" s="26" t="s">
        <v>35</v>
      </c>
      <c r="J32" s="26" t="s">
        <v>2</v>
      </c>
      <c r="K32" s="26" t="s">
        <v>18</v>
      </c>
      <c r="L32" s="250"/>
      <c r="M32" s="256"/>
      <c r="N32" s="21"/>
      <c r="O32" s="21"/>
      <c r="P32" s="21"/>
      <c r="Q32" s="21"/>
      <c r="R32" s="21"/>
      <c r="S32" s="21"/>
      <c r="T32" s="21"/>
      <c r="U32" s="21"/>
      <c r="V32" s="21"/>
      <c r="W32" s="21"/>
      <c r="X32" s="21"/>
      <c r="Y32" s="21"/>
    </row>
    <row r="33" spans="1:25" ht="60" customHeight="1" x14ac:dyDescent="0.2">
      <c r="A33" s="281"/>
      <c r="B33" s="284"/>
      <c r="C33" s="305"/>
      <c r="D33" s="305"/>
      <c r="E33" s="305"/>
      <c r="F33" s="290"/>
      <c r="G33" s="287"/>
      <c r="H33" s="26" t="s">
        <v>13</v>
      </c>
      <c r="I33" s="26" t="s">
        <v>19</v>
      </c>
      <c r="J33" s="26"/>
      <c r="K33" s="27"/>
      <c r="L33" s="250"/>
      <c r="M33" s="256"/>
      <c r="N33" s="21"/>
      <c r="O33" s="21"/>
      <c r="P33" s="21"/>
      <c r="Q33" s="21"/>
      <c r="R33" s="21"/>
      <c r="S33" s="21"/>
      <c r="T33" s="21"/>
      <c r="U33" s="21"/>
      <c r="V33" s="21"/>
      <c r="W33" s="21"/>
      <c r="X33" s="21"/>
      <c r="Y33" s="21"/>
    </row>
    <row r="34" spans="1:25" ht="60" customHeight="1" x14ac:dyDescent="0.2">
      <c r="A34" s="281"/>
      <c r="B34" s="284"/>
      <c r="C34" s="305"/>
      <c r="D34" s="305"/>
      <c r="E34" s="305"/>
      <c r="F34" s="290"/>
      <c r="G34" s="287"/>
      <c r="H34" s="26" t="s">
        <v>14</v>
      </c>
      <c r="I34" s="26" t="s">
        <v>41</v>
      </c>
      <c r="J34" s="26"/>
      <c r="K34" s="27"/>
      <c r="L34" s="251"/>
      <c r="M34" s="256"/>
      <c r="N34" s="21"/>
      <c r="O34" s="21"/>
      <c r="P34" s="21"/>
      <c r="Q34" s="21"/>
      <c r="R34" s="21"/>
      <c r="S34" s="21"/>
      <c r="T34" s="21"/>
      <c r="U34" s="21"/>
      <c r="V34" s="21"/>
      <c r="W34" s="21"/>
      <c r="X34" s="21"/>
      <c r="Y34" s="21"/>
    </row>
    <row r="35" spans="1:25" ht="60" customHeight="1" thickBot="1" x14ac:dyDescent="0.25">
      <c r="A35" s="282"/>
      <c r="B35" s="285"/>
      <c r="C35" s="306"/>
      <c r="D35" s="306"/>
      <c r="E35" s="306"/>
      <c r="F35" s="291"/>
      <c r="G35" s="288"/>
      <c r="H35" s="28" t="s">
        <v>3</v>
      </c>
      <c r="I35" s="31" t="str">
        <f>+Calcolo!B19</f>
        <v>Medio</v>
      </c>
      <c r="J35" s="28" t="s">
        <v>3</v>
      </c>
      <c r="K35" s="32" t="str">
        <f>+Calcolo!C19</f>
        <v>Alto</v>
      </c>
      <c r="L35" s="18" t="str">
        <f>+Calcolo!C21</f>
        <v>ALTO</v>
      </c>
      <c r="M35" s="257"/>
      <c r="N35" s="21"/>
      <c r="O35" s="21"/>
      <c r="P35" s="21"/>
      <c r="Q35" s="21"/>
      <c r="R35" s="21"/>
      <c r="S35" s="21"/>
      <c r="T35" s="21"/>
      <c r="U35" s="21"/>
      <c r="V35" s="21"/>
      <c r="W35" s="21"/>
      <c r="X35" s="21"/>
      <c r="Y35" s="21"/>
    </row>
    <row r="36" spans="1:25" ht="60" customHeight="1" x14ac:dyDescent="0.2">
      <c r="A36" s="280" t="s">
        <v>282</v>
      </c>
      <c r="B36" s="283" t="s">
        <v>259</v>
      </c>
      <c r="C36" s="304" t="s">
        <v>273</v>
      </c>
      <c r="D36" s="304" t="s">
        <v>275</v>
      </c>
      <c r="E36" s="304" t="s">
        <v>274</v>
      </c>
      <c r="F36" s="295" t="s">
        <v>335</v>
      </c>
      <c r="G36" s="286" t="s">
        <v>301</v>
      </c>
      <c r="H36" s="23" t="s">
        <v>38</v>
      </c>
      <c r="I36" s="24"/>
      <c r="J36" s="23" t="s">
        <v>39</v>
      </c>
      <c r="K36" s="25"/>
      <c r="L36" s="249"/>
      <c r="M36" s="255" t="s">
        <v>321</v>
      </c>
      <c r="N36" s="21"/>
      <c r="O36" s="21"/>
      <c r="P36" s="21"/>
      <c r="Q36" s="21"/>
      <c r="R36" s="21"/>
      <c r="S36" s="21"/>
      <c r="T36" s="21"/>
      <c r="U36" s="21"/>
      <c r="V36" s="21"/>
      <c r="W36" s="21"/>
      <c r="X36" s="21"/>
      <c r="Y36" s="21"/>
    </row>
    <row r="37" spans="1:25" ht="60" customHeight="1" x14ac:dyDescent="0.2">
      <c r="A37" s="281"/>
      <c r="B37" s="284"/>
      <c r="C37" s="305"/>
      <c r="D37" s="305"/>
      <c r="E37" s="305"/>
      <c r="F37" s="290"/>
      <c r="G37" s="287"/>
      <c r="H37" s="26" t="s">
        <v>10</v>
      </c>
      <c r="I37" s="26" t="s">
        <v>18</v>
      </c>
      <c r="J37" s="26" t="s">
        <v>15</v>
      </c>
      <c r="K37" s="26" t="s">
        <v>18</v>
      </c>
      <c r="L37" s="250"/>
      <c r="M37" s="256"/>
      <c r="N37" s="21"/>
      <c r="O37" s="21"/>
      <c r="P37" s="21"/>
      <c r="Q37" s="21"/>
      <c r="R37" s="21"/>
      <c r="S37" s="21"/>
      <c r="T37" s="21"/>
      <c r="U37" s="21"/>
      <c r="V37" s="21"/>
      <c r="W37" s="21"/>
      <c r="X37" s="21"/>
      <c r="Y37" s="21"/>
    </row>
    <row r="38" spans="1:25" ht="60" customHeight="1" x14ac:dyDescent="0.2">
      <c r="A38" s="281"/>
      <c r="B38" s="284"/>
      <c r="C38" s="305"/>
      <c r="D38" s="305"/>
      <c r="E38" s="305"/>
      <c r="F38" s="290"/>
      <c r="G38" s="287"/>
      <c r="H38" s="26" t="s">
        <v>11</v>
      </c>
      <c r="I38" s="26" t="s">
        <v>19</v>
      </c>
      <c r="J38" s="26" t="s">
        <v>16</v>
      </c>
      <c r="K38" s="26" t="s">
        <v>18</v>
      </c>
      <c r="L38" s="250"/>
      <c r="M38" s="256"/>
      <c r="N38" s="21"/>
      <c r="O38" s="21"/>
      <c r="P38" s="21"/>
      <c r="Q38" s="21"/>
      <c r="R38" s="21"/>
      <c r="S38" s="21"/>
      <c r="T38" s="21"/>
      <c r="U38" s="21"/>
      <c r="V38" s="21"/>
      <c r="W38" s="21"/>
      <c r="X38" s="21"/>
      <c r="Y38" s="21"/>
    </row>
    <row r="39" spans="1:25" ht="60" customHeight="1" x14ac:dyDescent="0.2">
      <c r="A39" s="281"/>
      <c r="B39" s="284"/>
      <c r="C39" s="305"/>
      <c r="D39" s="305"/>
      <c r="E39" s="305"/>
      <c r="F39" s="290"/>
      <c r="G39" s="287"/>
      <c r="H39" s="26" t="s">
        <v>1</v>
      </c>
      <c r="I39" s="26" t="s">
        <v>19</v>
      </c>
      <c r="J39" s="26" t="s">
        <v>17</v>
      </c>
      <c r="K39" s="26" t="s">
        <v>36</v>
      </c>
      <c r="L39" s="250"/>
      <c r="M39" s="256"/>
      <c r="N39" s="21"/>
      <c r="O39" s="21"/>
      <c r="P39" s="21"/>
      <c r="Q39" s="21"/>
      <c r="R39" s="21"/>
      <c r="S39" s="21"/>
      <c r="T39" s="21"/>
      <c r="U39" s="21"/>
      <c r="V39" s="21"/>
      <c r="W39" s="21"/>
      <c r="X39" s="21"/>
      <c r="Y39" s="21"/>
    </row>
    <row r="40" spans="1:25" ht="60" customHeight="1" x14ac:dyDescent="0.2">
      <c r="A40" s="281"/>
      <c r="B40" s="284"/>
      <c r="C40" s="305"/>
      <c r="D40" s="305"/>
      <c r="E40" s="305"/>
      <c r="F40" s="290"/>
      <c r="G40" s="287"/>
      <c r="H40" s="26" t="s">
        <v>12</v>
      </c>
      <c r="I40" s="26" t="s">
        <v>41</v>
      </c>
      <c r="J40" s="26" t="s">
        <v>2</v>
      </c>
      <c r="K40" s="26" t="s">
        <v>19</v>
      </c>
      <c r="L40" s="250"/>
      <c r="M40" s="256"/>
      <c r="N40" s="21"/>
      <c r="O40" s="21"/>
      <c r="P40" s="21"/>
      <c r="Q40" s="21"/>
      <c r="R40" s="21"/>
      <c r="S40" s="21"/>
      <c r="T40" s="21"/>
      <c r="U40" s="21"/>
      <c r="V40" s="21"/>
      <c r="W40" s="21"/>
      <c r="X40" s="21"/>
      <c r="Y40" s="21"/>
    </row>
    <row r="41" spans="1:25" ht="60" customHeight="1" x14ac:dyDescent="0.2">
      <c r="A41" s="281"/>
      <c r="B41" s="284"/>
      <c r="C41" s="305"/>
      <c r="D41" s="305"/>
      <c r="E41" s="305"/>
      <c r="F41" s="290"/>
      <c r="G41" s="287"/>
      <c r="H41" s="26" t="s">
        <v>13</v>
      </c>
      <c r="I41" s="26" t="s">
        <v>19</v>
      </c>
      <c r="J41" s="26"/>
      <c r="K41" s="27"/>
      <c r="L41" s="250"/>
      <c r="M41" s="256"/>
      <c r="N41" s="21"/>
      <c r="O41" s="21"/>
      <c r="P41" s="21"/>
      <c r="Q41" s="21"/>
      <c r="R41" s="21"/>
      <c r="S41" s="21"/>
      <c r="T41" s="21"/>
      <c r="U41" s="21"/>
      <c r="V41" s="21"/>
      <c r="W41" s="21"/>
      <c r="X41" s="21"/>
      <c r="Y41" s="21"/>
    </row>
    <row r="42" spans="1:25" ht="60" customHeight="1" x14ac:dyDescent="0.2">
      <c r="A42" s="281"/>
      <c r="B42" s="284"/>
      <c r="C42" s="305"/>
      <c r="D42" s="305"/>
      <c r="E42" s="305"/>
      <c r="F42" s="290"/>
      <c r="G42" s="287"/>
      <c r="H42" s="26" t="s">
        <v>14</v>
      </c>
      <c r="I42" s="26" t="s">
        <v>41</v>
      </c>
      <c r="J42" s="26"/>
      <c r="K42" s="27"/>
      <c r="L42" s="251"/>
      <c r="M42" s="256"/>
      <c r="N42" s="21"/>
      <c r="O42" s="21"/>
      <c r="P42" s="21"/>
      <c r="Q42" s="21"/>
      <c r="R42" s="21"/>
      <c r="S42" s="21"/>
      <c r="T42" s="21"/>
      <c r="U42" s="21"/>
      <c r="V42" s="21"/>
      <c r="W42" s="21"/>
      <c r="X42" s="21"/>
      <c r="Y42" s="21"/>
    </row>
    <row r="43" spans="1:25" ht="60" customHeight="1" thickBot="1" x14ac:dyDescent="0.25">
      <c r="A43" s="282"/>
      <c r="B43" s="285"/>
      <c r="C43" s="318"/>
      <c r="D43" s="318"/>
      <c r="E43" s="318"/>
      <c r="F43" s="291"/>
      <c r="G43" s="288"/>
      <c r="H43" s="28" t="s">
        <v>3</v>
      </c>
      <c r="I43" s="31" t="str">
        <f>+Calcolo!B28</f>
        <v>Alto</v>
      </c>
      <c r="J43" s="28" t="s">
        <v>3</v>
      </c>
      <c r="K43" s="32" t="str">
        <f>+Calcolo!C28</f>
        <v>Alto</v>
      </c>
      <c r="L43" s="18" t="str">
        <f>+Calcolo!C30</f>
        <v>CRITICO</v>
      </c>
      <c r="M43" s="257"/>
      <c r="N43" s="21"/>
      <c r="O43" s="21"/>
      <c r="P43" s="21"/>
      <c r="Q43" s="21"/>
      <c r="R43" s="21"/>
      <c r="S43" s="21"/>
      <c r="T43" s="21"/>
      <c r="U43" s="21"/>
      <c r="V43" s="21"/>
      <c r="W43" s="21"/>
      <c r="X43" s="21"/>
      <c r="Y43" s="21"/>
    </row>
    <row r="44" spans="1:25" ht="60" customHeight="1" x14ac:dyDescent="0.2">
      <c r="A44" s="280" t="s">
        <v>286</v>
      </c>
      <c r="B44" s="283" t="s">
        <v>292</v>
      </c>
      <c r="C44" s="240" t="s">
        <v>276</v>
      </c>
      <c r="D44" s="240" t="s">
        <v>277</v>
      </c>
      <c r="E44" s="240" t="s">
        <v>278</v>
      </c>
      <c r="F44" s="295" t="s">
        <v>336</v>
      </c>
      <c r="G44" s="286" t="s">
        <v>302</v>
      </c>
      <c r="H44" s="23" t="s">
        <v>38</v>
      </c>
      <c r="I44" s="24"/>
      <c r="J44" s="23" t="s">
        <v>9</v>
      </c>
      <c r="K44" s="25"/>
      <c r="L44" s="249"/>
      <c r="M44" s="255" t="s">
        <v>322</v>
      </c>
      <c r="N44" s="21"/>
      <c r="O44" s="21"/>
      <c r="P44" s="21"/>
      <c r="Q44" s="21"/>
      <c r="R44" s="21"/>
      <c r="S44" s="21"/>
      <c r="T44" s="21"/>
      <c r="U44" s="21"/>
      <c r="V44" s="21"/>
      <c r="W44" s="21"/>
      <c r="X44" s="21"/>
      <c r="Y44" s="21"/>
    </row>
    <row r="45" spans="1:25" ht="60" customHeight="1" x14ac:dyDescent="0.2">
      <c r="A45" s="281"/>
      <c r="B45" s="284"/>
      <c r="C45" s="241"/>
      <c r="D45" s="241"/>
      <c r="E45" s="241"/>
      <c r="F45" s="290"/>
      <c r="G45" s="287"/>
      <c r="H45" s="26" t="s">
        <v>10</v>
      </c>
      <c r="I45" s="26" t="s">
        <v>36</v>
      </c>
      <c r="J45" s="26" t="s">
        <v>15</v>
      </c>
      <c r="K45" s="26" t="s">
        <v>18</v>
      </c>
      <c r="L45" s="250"/>
      <c r="M45" s="256"/>
      <c r="N45" s="21"/>
      <c r="O45" s="21"/>
      <c r="P45" s="21"/>
      <c r="Q45" s="21"/>
      <c r="R45" s="21"/>
      <c r="S45" s="21"/>
      <c r="T45" s="21"/>
      <c r="U45" s="21"/>
      <c r="V45" s="21"/>
      <c r="W45" s="21"/>
      <c r="X45" s="21"/>
      <c r="Y45" s="21"/>
    </row>
    <row r="46" spans="1:25" ht="60" customHeight="1" x14ac:dyDescent="0.2">
      <c r="A46" s="281"/>
      <c r="B46" s="284"/>
      <c r="C46" s="241"/>
      <c r="D46" s="241"/>
      <c r="E46" s="241"/>
      <c r="F46" s="290"/>
      <c r="G46" s="287"/>
      <c r="H46" s="26" t="s">
        <v>11</v>
      </c>
      <c r="I46" s="26" t="s">
        <v>19</v>
      </c>
      <c r="J46" s="26" t="s">
        <v>16</v>
      </c>
      <c r="K46" s="26" t="s">
        <v>18</v>
      </c>
      <c r="L46" s="250"/>
      <c r="M46" s="256"/>
      <c r="N46" s="21"/>
      <c r="O46" s="21"/>
      <c r="P46" s="21"/>
      <c r="Q46" s="21"/>
      <c r="R46" s="21"/>
      <c r="S46" s="21"/>
      <c r="T46" s="21"/>
      <c r="U46" s="21"/>
      <c r="V46" s="21"/>
      <c r="W46" s="21"/>
      <c r="X46" s="21"/>
      <c r="Y46" s="21"/>
    </row>
    <row r="47" spans="1:25" ht="60" customHeight="1" x14ac:dyDescent="0.2">
      <c r="A47" s="281"/>
      <c r="B47" s="284"/>
      <c r="C47" s="241"/>
      <c r="D47" s="241"/>
      <c r="E47" s="241"/>
      <c r="F47" s="290"/>
      <c r="G47" s="287"/>
      <c r="H47" s="26" t="s">
        <v>1</v>
      </c>
      <c r="I47" s="26" t="s">
        <v>19</v>
      </c>
      <c r="J47" s="26" t="s">
        <v>17</v>
      </c>
      <c r="K47" s="26" t="s">
        <v>36</v>
      </c>
      <c r="L47" s="250"/>
      <c r="M47" s="256"/>
      <c r="N47" s="21"/>
      <c r="O47" s="21"/>
      <c r="P47" s="21"/>
      <c r="Q47" s="21"/>
      <c r="R47" s="21"/>
      <c r="S47" s="21"/>
      <c r="T47" s="21"/>
      <c r="U47" s="21"/>
      <c r="V47" s="21"/>
      <c r="W47" s="21"/>
      <c r="X47" s="21"/>
      <c r="Y47" s="21"/>
    </row>
    <row r="48" spans="1:25" ht="60" customHeight="1" x14ac:dyDescent="0.2">
      <c r="A48" s="281"/>
      <c r="B48" s="284"/>
      <c r="C48" s="241"/>
      <c r="D48" s="241"/>
      <c r="E48" s="241"/>
      <c r="F48" s="290"/>
      <c r="G48" s="287"/>
      <c r="H48" s="26" t="s">
        <v>12</v>
      </c>
      <c r="I48" s="26" t="s">
        <v>18</v>
      </c>
      <c r="J48" s="26" t="s">
        <v>2</v>
      </c>
      <c r="K48" s="26" t="s">
        <v>19</v>
      </c>
      <c r="L48" s="250"/>
      <c r="M48" s="256"/>
      <c r="N48" s="21"/>
      <c r="O48" s="21"/>
      <c r="P48" s="21"/>
      <c r="Q48" s="21"/>
      <c r="R48" s="21"/>
      <c r="S48" s="21"/>
      <c r="T48" s="21"/>
      <c r="U48" s="21"/>
      <c r="V48" s="21"/>
      <c r="W48" s="21"/>
      <c r="X48" s="21"/>
      <c r="Y48" s="21"/>
    </row>
    <row r="49" spans="1:25" ht="60" customHeight="1" x14ac:dyDescent="0.2">
      <c r="A49" s="281"/>
      <c r="B49" s="284"/>
      <c r="C49" s="241"/>
      <c r="D49" s="241"/>
      <c r="E49" s="241"/>
      <c r="F49" s="290"/>
      <c r="G49" s="287"/>
      <c r="H49" s="26" t="s">
        <v>13</v>
      </c>
      <c r="I49" s="26" t="s">
        <v>35</v>
      </c>
      <c r="J49" s="26"/>
      <c r="K49" s="27"/>
      <c r="L49" s="250"/>
      <c r="M49" s="256"/>
      <c r="N49" s="21"/>
      <c r="O49" s="21"/>
      <c r="P49" s="21"/>
      <c r="Q49" s="21"/>
      <c r="R49" s="21"/>
      <c r="S49" s="21"/>
      <c r="T49" s="21"/>
      <c r="U49" s="21"/>
      <c r="V49" s="21"/>
      <c r="W49" s="21"/>
      <c r="X49" s="21"/>
      <c r="Y49" s="21"/>
    </row>
    <row r="50" spans="1:25" ht="60" customHeight="1" x14ac:dyDescent="0.2">
      <c r="A50" s="281"/>
      <c r="B50" s="284"/>
      <c r="C50" s="241"/>
      <c r="D50" s="241"/>
      <c r="E50" s="241"/>
      <c r="F50" s="290"/>
      <c r="G50" s="287"/>
      <c r="H50" s="26" t="s">
        <v>14</v>
      </c>
      <c r="I50" s="26" t="s">
        <v>41</v>
      </c>
      <c r="J50" s="26"/>
      <c r="K50" s="27"/>
      <c r="L50" s="251"/>
      <c r="M50" s="256"/>
      <c r="N50" s="21"/>
      <c r="O50" s="21"/>
      <c r="P50" s="21"/>
      <c r="Q50" s="21"/>
      <c r="R50" s="21"/>
      <c r="S50" s="21"/>
      <c r="T50" s="21"/>
      <c r="U50" s="21"/>
      <c r="V50" s="21"/>
      <c r="W50" s="21"/>
      <c r="X50" s="21"/>
      <c r="Y50" s="21"/>
    </row>
    <row r="51" spans="1:25" ht="60" customHeight="1" thickBot="1" x14ac:dyDescent="0.25">
      <c r="A51" s="282"/>
      <c r="B51" s="285"/>
      <c r="C51" s="242"/>
      <c r="D51" s="242"/>
      <c r="E51" s="242"/>
      <c r="F51" s="291"/>
      <c r="G51" s="288"/>
      <c r="H51" s="28" t="s">
        <v>3</v>
      </c>
      <c r="I51" s="31" t="str">
        <f>+Calcolo!B37</f>
        <v>Medio</v>
      </c>
      <c r="J51" s="28" t="s">
        <v>3</v>
      </c>
      <c r="K51" s="32" t="str">
        <f>+Calcolo!C37</f>
        <v>Alto</v>
      </c>
      <c r="L51" s="18" t="str">
        <f>+Calcolo!C39</f>
        <v>ALTO</v>
      </c>
      <c r="M51" s="257"/>
      <c r="N51" s="21"/>
      <c r="O51" s="21"/>
      <c r="P51" s="21"/>
      <c r="Q51" s="21"/>
      <c r="R51" s="21"/>
      <c r="S51" s="21"/>
      <c r="T51" s="21"/>
      <c r="U51" s="21"/>
      <c r="V51" s="21"/>
      <c r="W51" s="21"/>
      <c r="X51" s="21"/>
      <c r="Y51" s="21"/>
    </row>
    <row r="52" spans="1:25" ht="60" customHeight="1" x14ac:dyDescent="0.2">
      <c r="A52" s="280" t="s">
        <v>256</v>
      </c>
      <c r="B52" s="283" t="s">
        <v>293</v>
      </c>
      <c r="C52" s="240" t="s">
        <v>337</v>
      </c>
      <c r="D52" s="240" t="s">
        <v>338</v>
      </c>
      <c r="E52" s="240" t="s">
        <v>339</v>
      </c>
      <c r="F52" s="295" t="s">
        <v>266</v>
      </c>
      <c r="G52" s="286" t="s">
        <v>303</v>
      </c>
      <c r="H52" s="23" t="s">
        <v>38</v>
      </c>
      <c r="I52" s="24"/>
      <c r="J52" s="23" t="s">
        <v>39</v>
      </c>
      <c r="K52" s="25"/>
      <c r="L52" s="249"/>
      <c r="M52" s="255" t="s">
        <v>323</v>
      </c>
    </row>
    <row r="53" spans="1:25" ht="60" customHeight="1" x14ac:dyDescent="0.2">
      <c r="A53" s="281"/>
      <c r="B53" s="284"/>
      <c r="C53" s="241"/>
      <c r="D53" s="241"/>
      <c r="E53" s="241"/>
      <c r="F53" s="290"/>
      <c r="G53" s="287"/>
      <c r="H53" s="26" t="s">
        <v>10</v>
      </c>
      <c r="I53" s="26" t="s">
        <v>19</v>
      </c>
      <c r="J53" s="26" t="s">
        <v>15</v>
      </c>
      <c r="K53" s="26" t="s">
        <v>19</v>
      </c>
      <c r="L53" s="250"/>
      <c r="M53" s="256"/>
    </row>
    <row r="54" spans="1:25" ht="60" customHeight="1" x14ac:dyDescent="0.2">
      <c r="A54" s="281"/>
      <c r="B54" s="284"/>
      <c r="C54" s="241"/>
      <c r="D54" s="241"/>
      <c r="E54" s="241"/>
      <c r="F54" s="290"/>
      <c r="G54" s="287"/>
      <c r="H54" s="26" t="s">
        <v>11</v>
      </c>
      <c r="I54" s="26" t="s">
        <v>19</v>
      </c>
      <c r="J54" s="26" t="s">
        <v>16</v>
      </c>
      <c r="K54" s="26" t="s">
        <v>20</v>
      </c>
      <c r="L54" s="250"/>
      <c r="M54" s="256"/>
    </row>
    <row r="55" spans="1:25" ht="60" customHeight="1" x14ac:dyDescent="0.2">
      <c r="A55" s="281"/>
      <c r="B55" s="284"/>
      <c r="C55" s="241"/>
      <c r="D55" s="241"/>
      <c r="E55" s="241"/>
      <c r="F55" s="290"/>
      <c r="G55" s="287"/>
      <c r="H55" s="26" t="s">
        <v>1</v>
      </c>
      <c r="I55" s="26" t="s">
        <v>19</v>
      </c>
      <c r="J55" s="26" t="s">
        <v>17</v>
      </c>
      <c r="K55" s="26" t="s">
        <v>20</v>
      </c>
      <c r="L55" s="250"/>
      <c r="M55" s="256"/>
    </row>
    <row r="56" spans="1:25" ht="60" customHeight="1" x14ac:dyDescent="0.2">
      <c r="A56" s="281"/>
      <c r="B56" s="284"/>
      <c r="C56" s="241"/>
      <c r="D56" s="241"/>
      <c r="E56" s="241"/>
      <c r="F56" s="290"/>
      <c r="G56" s="287"/>
      <c r="H56" s="26" t="s">
        <v>12</v>
      </c>
      <c r="I56" s="26" t="s">
        <v>41</v>
      </c>
      <c r="J56" s="26" t="s">
        <v>2</v>
      </c>
      <c r="K56" s="26" t="s">
        <v>18</v>
      </c>
      <c r="L56" s="250"/>
      <c r="M56" s="256"/>
    </row>
    <row r="57" spans="1:25" ht="60" customHeight="1" x14ac:dyDescent="0.2">
      <c r="A57" s="281"/>
      <c r="B57" s="284"/>
      <c r="C57" s="241"/>
      <c r="D57" s="241"/>
      <c r="E57" s="241"/>
      <c r="F57" s="290"/>
      <c r="G57" s="287"/>
      <c r="H57" s="26" t="s">
        <v>13</v>
      </c>
      <c r="I57" s="26" t="s">
        <v>20</v>
      </c>
      <c r="J57" s="26"/>
      <c r="K57" s="27"/>
      <c r="L57" s="250"/>
      <c r="M57" s="256"/>
    </row>
    <row r="58" spans="1:25" ht="60" customHeight="1" x14ac:dyDescent="0.2">
      <c r="A58" s="281"/>
      <c r="B58" s="284"/>
      <c r="C58" s="241"/>
      <c r="D58" s="241"/>
      <c r="E58" s="241"/>
      <c r="F58" s="290"/>
      <c r="G58" s="287"/>
      <c r="H58" s="26" t="s">
        <v>14</v>
      </c>
      <c r="I58" s="26" t="s">
        <v>19</v>
      </c>
      <c r="J58" s="26"/>
      <c r="K58" s="27"/>
      <c r="L58" s="251"/>
      <c r="M58" s="256"/>
    </row>
    <row r="59" spans="1:25" ht="60" customHeight="1" thickBot="1" x14ac:dyDescent="0.25">
      <c r="A59" s="282"/>
      <c r="B59" s="285"/>
      <c r="C59" s="242"/>
      <c r="D59" s="242"/>
      <c r="E59" s="242"/>
      <c r="F59" s="291"/>
      <c r="G59" s="288"/>
      <c r="H59" s="28" t="s">
        <v>3</v>
      </c>
      <c r="I59" s="31" t="str">
        <f>+Calcolo!B47</f>
        <v>Medio</v>
      </c>
      <c r="J59" s="28" t="s">
        <v>3</v>
      </c>
      <c r="K59" s="32" t="str">
        <f>+Calcolo!C47</f>
        <v>Basso</v>
      </c>
      <c r="L59" s="18" t="str">
        <f>+Calcolo!C49</f>
        <v>BASSO</v>
      </c>
      <c r="M59" s="257"/>
    </row>
    <row r="60" spans="1:25" ht="60" customHeight="1" x14ac:dyDescent="0.2">
      <c r="A60" s="280" t="s">
        <v>256</v>
      </c>
      <c r="B60" s="283" t="s">
        <v>294</v>
      </c>
      <c r="C60" s="240" t="s">
        <v>340</v>
      </c>
      <c r="D60" s="240" t="s">
        <v>341</v>
      </c>
      <c r="E60" s="240" t="s">
        <v>342</v>
      </c>
      <c r="F60" s="295" t="s">
        <v>343</v>
      </c>
      <c r="G60" s="286" t="s">
        <v>304</v>
      </c>
      <c r="H60" s="23" t="s">
        <v>38</v>
      </c>
      <c r="I60" s="24"/>
      <c r="J60" s="23" t="s">
        <v>39</v>
      </c>
      <c r="K60" s="25"/>
      <c r="L60" s="249"/>
      <c r="M60" s="255" t="s">
        <v>324</v>
      </c>
    </row>
    <row r="61" spans="1:25" ht="60" customHeight="1" x14ac:dyDescent="0.2">
      <c r="A61" s="281"/>
      <c r="B61" s="284"/>
      <c r="C61" s="241"/>
      <c r="D61" s="241"/>
      <c r="E61" s="241"/>
      <c r="F61" s="290"/>
      <c r="G61" s="287"/>
      <c r="H61" s="26" t="s">
        <v>10</v>
      </c>
      <c r="I61" s="26" t="s">
        <v>19</v>
      </c>
      <c r="J61" s="26" t="s">
        <v>15</v>
      </c>
      <c r="K61" s="26" t="s">
        <v>19</v>
      </c>
      <c r="L61" s="250"/>
      <c r="M61" s="256"/>
    </row>
    <row r="62" spans="1:25" ht="60" customHeight="1" x14ac:dyDescent="0.2">
      <c r="A62" s="281"/>
      <c r="B62" s="284"/>
      <c r="C62" s="241"/>
      <c r="D62" s="241"/>
      <c r="E62" s="241"/>
      <c r="F62" s="290"/>
      <c r="G62" s="287"/>
      <c r="H62" s="26" t="s">
        <v>11</v>
      </c>
      <c r="I62" s="26" t="s">
        <v>19</v>
      </c>
      <c r="J62" s="26" t="s">
        <v>16</v>
      </c>
      <c r="K62" s="26" t="s">
        <v>36</v>
      </c>
      <c r="L62" s="250"/>
      <c r="M62" s="256"/>
    </row>
    <row r="63" spans="1:25" ht="60" customHeight="1" x14ac:dyDescent="0.2">
      <c r="A63" s="281"/>
      <c r="B63" s="284"/>
      <c r="C63" s="241"/>
      <c r="D63" s="241"/>
      <c r="E63" s="241"/>
      <c r="F63" s="290"/>
      <c r="G63" s="287"/>
      <c r="H63" s="26" t="s">
        <v>1</v>
      </c>
      <c r="I63" s="26" t="s">
        <v>35</v>
      </c>
      <c r="J63" s="26" t="s">
        <v>288</v>
      </c>
      <c r="K63" s="26" t="s">
        <v>36</v>
      </c>
      <c r="L63" s="250"/>
      <c r="M63" s="256"/>
    </row>
    <row r="64" spans="1:25" ht="60" customHeight="1" x14ac:dyDescent="0.2">
      <c r="A64" s="281"/>
      <c r="B64" s="284"/>
      <c r="C64" s="241"/>
      <c r="D64" s="241"/>
      <c r="E64" s="241"/>
      <c r="F64" s="290"/>
      <c r="G64" s="287"/>
      <c r="H64" s="26" t="s">
        <v>12</v>
      </c>
      <c r="I64" s="26" t="s">
        <v>41</v>
      </c>
      <c r="J64" s="26" t="s">
        <v>2</v>
      </c>
      <c r="K64" s="26" t="s">
        <v>18</v>
      </c>
      <c r="L64" s="250"/>
      <c r="M64" s="256"/>
    </row>
    <row r="65" spans="1:13" ht="60" customHeight="1" x14ac:dyDescent="0.2">
      <c r="A65" s="281"/>
      <c r="B65" s="284"/>
      <c r="C65" s="241"/>
      <c r="D65" s="241"/>
      <c r="E65" s="241"/>
      <c r="F65" s="290"/>
      <c r="G65" s="287"/>
      <c r="H65" s="26" t="s">
        <v>13</v>
      </c>
      <c r="I65" s="26" t="s">
        <v>20</v>
      </c>
      <c r="J65" s="26"/>
      <c r="K65" s="27"/>
      <c r="L65" s="250"/>
      <c r="M65" s="256"/>
    </row>
    <row r="66" spans="1:13" ht="60" customHeight="1" x14ac:dyDescent="0.2">
      <c r="A66" s="281"/>
      <c r="B66" s="284"/>
      <c r="C66" s="241"/>
      <c r="D66" s="241"/>
      <c r="E66" s="241"/>
      <c r="F66" s="290"/>
      <c r="G66" s="287"/>
      <c r="H66" s="26" t="s">
        <v>14</v>
      </c>
      <c r="I66" s="26" t="s">
        <v>19</v>
      </c>
      <c r="J66" s="26"/>
      <c r="K66" s="27"/>
      <c r="L66" s="251"/>
      <c r="M66" s="256"/>
    </row>
    <row r="67" spans="1:13" ht="60" customHeight="1" thickBot="1" x14ac:dyDescent="0.25">
      <c r="A67" s="282"/>
      <c r="B67" s="285"/>
      <c r="C67" s="242"/>
      <c r="D67" s="242"/>
      <c r="E67" s="242"/>
      <c r="F67" s="291"/>
      <c r="G67" s="288"/>
      <c r="H67" s="28" t="s">
        <v>3</v>
      </c>
      <c r="I67" s="31" t="str">
        <f>+Calcolo!B56</f>
        <v>Medio</v>
      </c>
      <c r="J67" s="28" t="s">
        <v>3</v>
      </c>
      <c r="K67" s="32" t="str">
        <f>+Calcolo!C56</f>
        <v>Basso</v>
      </c>
      <c r="L67" s="18" t="str">
        <f>+Calcolo!C58</f>
        <v>BASSO</v>
      </c>
      <c r="M67" s="257"/>
    </row>
    <row r="68" spans="1:13" ht="60" customHeight="1" x14ac:dyDescent="0.2">
      <c r="A68" s="280" t="s">
        <v>256</v>
      </c>
      <c r="B68" s="283" t="s">
        <v>295</v>
      </c>
      <c r="C68" s="240" t="s">
        <v>337</v>
      </c>
      <c r="D68" s="240" t="s">
        <v>344</v>
      </c>
      <c r="E68" s="240" t="s">
        <v>339</v>
      </c>
      <c r="F68" s="295" t="s">
        <v>266</v>
      </c>
      <c r="G68" s="286" t="s">
        <v>305</v>
      </c>
      <c r="H68" s="23" t="s">
        <v>38</v>
      </c>
      <c r="I68" s="24"/>
      <c r="J68" s="23" t="s">
        <v>39</v>
      </c>
      <c r="K68" s="25"/>
      <c r="L68" s="249"/>
      <c r="M68" s="255" t="s">
        <v>323</v>
      </c>
    </row>
    <row r="69" spans="1:13" ht="60" customHeight="1" x14ac:dyDescent="0.2">
      <c r="A69" s="281"/>
      <c r="B69" s="284"/>
      <c r="C69" s="241"/>
      <c r="D69" s="241"/>
      <c r="E69" s="241"/>
      <c r="F69" s="290"/>
      <c r="G69" s="287"/>
      <c r="H69" s="26" t="s">
        <v>10</v>
      </c>
      <c r="I69" s="26" t="s">
        <v>35</v>
      </c>
      <c r="J69" s="26" t="s">
        <v>15</v>
      </c>
      <c r="K69" s="26" t="s">
        <v>19</v>
      </c>
      <c r="L69" s="250"/>
      <c r="M69" s="256"/>
    </row>
    <row r="70" spans="1:13" ht="60" customHeight="1" x14ac:dyDescent="0.2">
      <c r="A70" s="281"/>
      <c r="B70" s="284"/>
      <c r="C70" s="241"/>
      <c r="D70" s="241"/>
      <c r="E70" s="241"/>
      <c r="F70" s="290"/>
      <c r="G70" s="287"/>
      <c r="H70" s="26" t="s">
        <v>11</v>
      </c>
      <c r="I70" s="26" t="s">
        <v>19</v>
      </c>
      <c r="J70" s="26" t="s">
        <v>16</v>
      </c>
      <c r="K70" s="26" t="s">
        <v>20</v>
      </c>
      <c r="L70" s="250"/>
      <c r="M70" s="256"/>
    </row>
    <row r="71" spans="1:13" ht="60" customHeight="1" x14ac:dyDescent="0.2">
      <c r="A71" s="281"/>
      <c r="B71" s="284"/>
      <c r="C71" s="241"/>
      <c r="D71" s="241"/>
      <c r="E71" s="241"/>
      <c r="F71" s="290"/>
      <c r="G71" s="287"/>
      <c r="H71" s="26" t="s">
        <v>1</v>
      </c>
      <c r="I71" s="26" t="s">
        <v>19</v>
      </c>
      <c r="J71" s="26" t="s">
        <v>17</v>
      </c>
      <c r="K71" s="26" t="s">
        <v>20</v>
      </c>
      <c r="L71" s="250"/>
      <c r="M71" s="256"/>
    </row>
    <row r="72" spans="1:13" ht="60" customHeight="1" x14ac:dyDescent="0.2">
      <c r="A72" s="281"/>
      <c r="B72" s="284"/>
      <c r="C72" s="241"/>
      <c r="D72" s="241"/>
      <c r="E72" s="241"/>
      <c r="F72" s="290"/>
      <c r="G72" s="287"/>
      <c r="H72" s="26" t="s">
        <v>12</v>
      </c>
      <c r="I72" s="26" t="s">
        <v>41</v>
      </c>
      <c r="J72" s="26" t="s">
        <v>2</v>
      </c>
      <c r="K72" s="26" t="s">
        <v>18</v>
      </c>
      <c r="L72" s="250"/>
      <c r="M72" s="256"/>
    </row>
    <row r="73" spans="1:13" ht="60" customHeight="1" x14ac:dyDescent="0.2">
      <c r="A73" s="281"/>
      <c r="B73" s="284"/>
      <c r="C73" s="241"/>
      <c r="D73" s="241"/>
      <c r="E73" s="241"/>
      <c r="F73" s="290"/>
      <c r="G73" s="287"/>
      <c r="H73" s="26" t="s">
        <v>13</v>
      </c>
      <c r="I73" s="26" t="s">
        <v>20</v>
      </c>
      <c r="J73" s="26"/>
      <c r="K73" s="27"/>
      <c r="L73" s="250"/>
      <c r="M73" s="256"/>
    </row>
    <row r="74" spans="1:13" ht="60" customHeight="1" x14ac:dyDescent="0.2">
      <c r="A74" s="281"/>
      <c r="B74" s="284"/>
      <c r="C74" s="241"/>
      <c r="D74" s="241"/>
      <c r="E74" s="241"/>
      <c r="F74" s="290"/>
      <c r="G74" s="287"/>
      <c r="H74" s="26" t="s">
        <v>14</v>
      </c>
      <c r="I74" s="26" t="s">
        <v>35</v>
      </c>
      <c r="J74" s="26"/>
      <c r="K74" s="27"/>
      <c r="L74" s="251"/>
      <c r="M74" s="256"/>
    </row>
    <row r="75" spans="1:13" ht="60" customHeight="1" thickBot="1" x14ac:dyDescent="0.25">
      <c r="A75" s="282"/>
      <c r="B75" s="285"/>
      <c r="C75" s="242"/>
      <c r="D75" s="242"/>
      <c r="E75" s="242"/>
      <c r="F75" s="291"/>
      <c r="G75" s="288"/>
      <c r="H75" s="28" t="s">
        <v>3</v>
      </c>
      <c r="I75" s="33" t="str">
        <f>+Calcolo!B65</f>
        <v>Medio</v>
      </c>
      <c r="J75" s="28" t="s">
        <v>3</v>
      </c>
      <c r="K75" s="32" t="str">
        <f>+Calcolo!C65</f>
        <v>Basso</v>
      </c>
      <c r="L75" s="18" t="str">
        <f>+Calcolo!C67</f>
        <v>BASSO</v>
      </c>
      <c r="M75" s="257"/>
    </row>
    <row r="76" spans="1:13" ht="60" customHeight="1" x14ac:dyDescent="0.2">
      <c r="A76" s="298"/>
      <c r="B76" s="301" t="s">
        <v>296</v>
      </c>
      <c r="C76" s="240" t="s">
        <v>289</v>
      </c>
      <c r="D76" s="240" t="s">
        <v>290</v>
      </c>
      <c r="E76" s="240" t="s">
        <v>291</v>
      </c>
      <c r="F76" s="292" t="s">
        <v>306</v>
      </c>
      <c r="G76" s="319" t="s">
        <v>307</v>
      </c>
      <c r="H76" s="23" t="s">
        <v>38</v>
      </c>
      <c r="I76" s="24"/>
      <c r="J76" s="23" t="s">
        <v>39</v>
      </c>
      <c r="K76" s="25"/>
      <c r="L76" s="249"/>
      <c r="M76" s="263" t="s">
        <v>326</v>
      </c>
    </row>
    <row r="77" spans="1:13" ht="60" customHeight="1" x14ac:dyDescent="0.2">
      <c r="A77" s="299"/>
      <c r="B77" s="302"/>
      <c r="C77" s="241"/>
      <c r="D77" s="241"/>
      <c r="E77" s="241"/>
      <c r="F77" s="293"/>
      <c r="G77" s="320"/>
      <c r="H77" s="26" t="s">
        <v>10</v>
      </c>
      <c r="I77" s="26" t="s">
        <v>18</v>
      </c>
      <c r="J77" s="26" t="s">
        <v>15</v>
      </c>
      <c r="K77" s="26" t="s">
        <v>19</v>
      </c>
      <c r="L77" s="250"/>
      <c r="M77" s="264"/>
    </row>
    <row r="78" spans="1:13" ht="60" customHeight="1" x14ac:dyDescent="0.2">
      <c r="A78" s="299"/>
      <c r="B78" s="302"/>
      <c r="C78" s="241"/>
      <c r="D78" s="241"/>
      <c r="E78" s="241"/>
      <c r="F78" s="293"/>
      <c r="G78" s="320"/>
      <c r="H78" s="26" t="s">
        <v>11</v>
      </c>
      <c r="I78" s="26" t="s">
        <v>18</v>
      </c>
      <c r="J78" s="26" t="s">
        <v>16</v>
      </c>
      <c r="K78" s="26" t="s">
        <v>19</v>
      </c>
      <c r="L78" s="250"/>
      <c r="M78" s="264"/>
    </row>
    <row r="79" spans="1:13" ht="60" customHeight="1" x14ac:dyDescent="0.2">
      <c r="A79" s="299"/>
      <c r="B79" s="302"/>
      <c r="C79" s="241"/>
      <c r="D79" s="241"/>
      <c r="E79" s="241"/>
      <c r="F79" s="293"/>
      <c r="G79" s="320"/>
      <c r="H79" s="26" t="s">
        <v>1</v>
      </c>
      <c r="I79" s="26" t="s">
        <v>18</v>
      </c>
      <c r="J79" s="26" t="s">
        <v>17</v>
      </c>
      <c r="K79" s="26" t="s">
        <v>19</v>
      </c>
      <c r="L79" s="250"/>
      <c r="M79" s="264"/>
    </row>
    <row r="80" spans="1:13" ht="60" customHeight="1" x14ac:dyDescent="0.2">
      <c r="A80" s="299"/>
      <c r="B80" s="302"/>
      <c r="C80" s="241"/>
      <c r="D80" s="241"/>
      <c r="E80" s="241"/>
      <c r="F80" s="293"/>
      <c r="G80" s="320"/>
      <c r="H80" s="26" t="s">
        <v>12</v>
      </c>
      <c r="I80" s="26" t="s">
        <v>19</v>
      </c>
      <c r="J80" s="26" t="s">
        <v>2</v>
      </c>
      <c r="K80" s="26" t="s">
        <v>19</v>
      </c>
      <c r="L80" s="250"/>
      <c r="M80" s="264"/>
    </row>
    <row r="81" spans="1:13" ht="60" customHeight="1" x14ac:dyDescent="0.2">
      <c r="A81" s="299"/>
      <c r="B81" s="302"/>
      <c r="C81" s="241"/>
      <c r="D81" s="241"/>
      <c r="E81" s="241"/>
      <c r="F81" s="293"/>
      <c r="G81" s="320"/>
      <c r="H81" s="26" t="s">
        <v>13</v>
      </c>
      <c r="I81" s="26" t="s">
        <v>20</v>
      </c>
      <c r="J81" s="26"/>
      <c r="K81" s="27"/>
      <c r="L81" s="250"/>
      <c r="M81" s="264"/>
    </row>
    <row r="82" spans="1:13" ht="60" customHeight="1" x14ac:dyDescent="0.2">
      <c r="A82" s="299"/>
      <c r="B82" s="302"/>
      <c r="C82" s="241"/>
      <c r="D82" s="241"/>
      <c r="E82" s="241"/>
      <c r="F82" s="293"/>
      <c r="G82" s="320"/>
      <c r="H82" s="26" t="s">
        <v>14</v>
      </c>
      <c r="I82" s="26" t="s">
        <v>20</v>
      </c>
      <c r="J82" s="26"/>
      <c r="K82" s="27"/>
      <c r="L82" s="251"/>
      <c r="M82" s="264"/>
    </row>
    <row r="83" spans="1:13" ht="60" customHeight="1" thickBot="1" x14ac:dyDescent="0.25">
      <c r="A83" s="300"/>
      <c r="B83" s="303"/>
      <c r="C83" s="242"/>
      <c r="D83" s="242"/>
      <c r="E83" s="242"/>
      <c r="F83" s="294"/>
      <c r="G83" s="321"/>
      <c r="H83" s="28" t="s">
        <v>3</v>
      </c>
      <c r="I83" s="31" t="str">
        <f>+Calcolo!B83</f>
        <v>Alto</v>
      </c>
      <c r="J83" s="28" t="s">
        <v>3</v>
      </c>
      <c r="K83" s="32" t="str">
        <f>+Calcolo!C83</f>
        <v>Medio</v>
      </c>
      <c r="L83" s="18" t="str">
        <f>+Calcolo!C85</f>
        <v>ALTO</v>
      </c>
      <c r="M83" s="265"/>
    </row>
    <row r="84" spans="1:13" ht="60" customHeight="1" x14ac:dyDescent="0.2">
      <c r="A84" s="280" t="s">
        <v>285</v>
      </c>
      <c r="B84" s="283" t="s">
        <v>260</v>
      </c>
      <c r="C84" s="240" t="s">
        <v>279</v>
      </c>
      <c r="D84" s="240" t="s">
        <v>281</v>
      </c>
      <c r="E84" s="240" t="s">
        <v>280</v>
      </c>
      <c r="F84" s="295" t="s">
        <v>308</v>
      </c>
      <c r="G84" s="286" t="s">
        <v>309</v>
      </c>
      <c r="H84" s="23" t="s">
        <v>38</v>
      </c>
      <c r="I84" s="24"/>
      <c r="J84" s="23" t="s">
        <v>39</v>
      </c>
      <c r="K84" s="25"/>
      <c r="L84" s="249"/>
      <c r="M84" s="255" t="s">
        <v>325</v>
      </c>
    </row>
    <row r="85" spans="1:13" ht="60" customHeight="1" x14ac:dyDescent="0.2">
      <c r="A85" s="281"/>
      <c r="B85" s="284"/>
      <c r="C85" s="241"/>
      <c r="D85" s="241"/>
      <c r="E85" s="241"/>
      <c r="F85" s="290"/>
      <c r="G85" s="287"/>
      <c r="H85" s="26" t="s">
        <v>10</v>
      </c>
      <c r="I85" s="26" t="s">
        <v>18</v>
      </c>
      <c r="J85" s="26" t="s">
        <v>15</v>
      </c>
      <c r="K85" s="26" t="s">
        <v>18</v>
      </c>
      <c r="L85" s="250"/>
      <c r="M85" s="256"/>
    </row>
    <row r="86" spans="1:13" ht="60" customHeight="1" x14ac:dyDescent="0.2">
      <c r="A86" s="281"/>
      <c r="B86" s="284"/>
      <c r="C86" s="241"/>
      <c r="D86" s="241"/>
      <c r="E86" s="241"/>
      <c r="F86" s="290"/>
      <c r="G86" s="287"/>
      <c r="H86" s="26" t="s">
        <v>11</v>
      </c>
      <c r="I86" s="26" t="s">
        <v>18</v>
      </c>
      <c r="J86" s="26" t="s">
        <v>16</v>
      </c>
      <c r="K86" s="26" t="s">
        <v>19</v>
      </c>
      <c r="L86" s="250"/>
      <c r="M86" s="256"/>
    </row>
    <row r="87" spans="1:13" ht="60" customHeight="1" x14ac:dyDescent="0.2">
      <c r="A87" s="281"/>
      <c r="B87" s="284"/>
      <c r="C87" s="241"/>
      <c r="D87" s="241"/>
      <c r="E87" s="241"/>
      <c r="F87" s="290"/>
      <c r="G87" s="287"/>
      <c r="H87" s="26" t="s">
        <v>1</v>
      </c>
      <c r="I87" s="26" t="s">
        <v>18</v>
      </c>
      <c r="J87" s="26" t="s">
        <v>17</v>
      </c>
      <c r="K87" s="26" t="s">
        <v>19</v>
      </c>
      <c r="L87" s="250"/>
      <c r="M87" s="256"/>
    </row>
    <row r="88" spans="1:13" ht="60" customHeight="1" x14ac:dyDescent="0.2">
      <c r="A88" s="281"/>
      <c r="B88" s="284"/>
      <c r="C88" s="241"/>
      <c r="D88" s="241"/>
      <c r="E88" s="241"/>
      <c r="F88" s="290"/>
      <c r="G88" s="287"/>
      <c r="H88" s="26" t="s">
        <v>12</v>
      </c>
      <c r="I88" s="26" t="s">
        <v>19</v>
      </c>
      <c r="J88" s="26" t="s">
        <v>2</v>
      </c>
      <c r="K88" s="26" t="s">
        <v>19</v>
      </c>
      <c r="L88" s="250"/>
      <c r="M88" s="256"/>
    </row>
    <row r="89" spans="1:13" ht="60" customHeight="1" x14ac:dyDescent="0.2">
      <c r="A89" s="281"/>
      <c r="B89" s="284"/>
      <c r="C89" s="241"/>
      <c r="D89" s="241"/>
      <c r="E89" s="241"/>
      <c r="F89" s="290"/>
      <c r="G89" s="287"/>
      <c r="H89" s="26" t="s">
        <v>13</v>
      </c>
      <c r="I89" s="26" t="s">
        <v>20</v>
      </c>
      <c r="J89" s="26"/>
      <c r="K89" s="27"/>
      <c r="L89" s="250"/>
      <c r="M89" s="256"/>
    </row>
    <row r="90" spans="1:13" ht="60" customHeight="1" x14ac:dyDescent="0.2">
      <c r="A90" s="281"/>
      <c r="B90" s="284"/>
      <c r="C90" s="241"/>
      <c r="D90" s="241"/>
      <c r="E90" s="241"/>
      <c r="F90" s="290"/>
      <c r="G90" s="287"/>
      <c r="H90" s="26" t="s">
        <v>14</v>
      </c>
      <c r="I90" s="26" t="s">
        <v>20</v>
      </c>
      <c r="J90" s="26"/>
      <c r="K90" s="27"/>
      <c r="L90" s="251"/>
      <c r="M90" s="256"/>
    </row>
    <row r="91" spans="1:13" ht="60" customHeight="1" thickBot="1" x14ac:dyDescent="0.25">
      <c r="A91" s="282"/>
      <c r="B91" s="285"/>
      <c r="C91" s="242"/>
      <c r="D91" s="242"/>
      <c r="E91" s="242"/>
      <c r="F91" s="291"/>
      <c r="G91" s="288"/>
      <c r="H91" s="28" t="s">
        <v>3</v>
      </c>
      <c r="I91" s="31" t="str">
        <f>+Calcolo!B101</f>
        <v>Alto</v>
      </c>
      <c r="J91" s="28" t="s">
        <v>3</v>
      </c>
      <c r="K91" s="32" t="str">
        <f>+Calcolo!C101</f>
        <v>Medio</v>
      </c>
      <c r="L91" s="18" t="str">
        <f>+Calcolo!C103</f>
        <v>ALTO</v>
      </c>
      <c r="M91" s="257"/>
    </row>
    <row r="92" spans="1:13" ht="60" customHeight="1" x14ac:dyDescent="0.2">
      <c r="A92" s="280" t="s">
        <v>285</v>
      </c>
      <c r="B92" s="283" t="s">
        <v>261</v>
      </c>
      <c r="C92" s="240" t="s">
        <v>345</v>
      </c>
      <c r="D92" s="240" t="s">
        <v>346</v>
      </c>
      <c r="E92" s="240" t="s">
        <v>280</v>
      </c>
      <c r="F92" s="295" t="s">
        <v>347</v>
      </c>
      <c r="G92" s="286" t="s">
        <v>310</v>
      </c>
      <c r="H92" s="23" t="s">
        <v>38</v>
      </c>
      <c r="I92" s="24"/>
      <c r="J92" s="23" t="s">
        <v>39</v>
      </c>
      <c r="K92" s="25"/>
      <c r="L92" s="249"/>
      <c r="M92" s="255" t="s">
        <v>327</v>
      </c>
    </row>
    <row r="93" spans="1:13" ht="60" customHeight="1" x14ac:dyDescent="0.2">
      <c r="A93" s="281"/>
      <c r="B93" s="284"/>
      <c r="C93" s="241"/>
      <c r="D93" s="241"/>
      <c r="E93" s="241"/>
      <c r="F93" s="290"/>
      <c r="G93" s="287"/>
      <c r="H93" s="26" t="s">
        <v>10</v>
      </c>
      <c r="I93" s="26" t="s">
        <v>19</v>
      </c>
      <c r="J93" s="26" t="s">
        <v>15</v>
      </c>
      <c r="K93" s="26" t="s">
        <v>19</v>
      </c>
      <c r="L93" s="250"/>
      <c r="M93" s="256"/>
    </row>
    <row r="94" spans="1:13" ht="60" customHeight="1" x14ac:dyDescent="0.2">
      <c r="A94" s="281"/>
      <c r="B94" s="284"/>
      <c r="C94" s="241"/>
      <c r="D94" s="241"/>
      <c r="E94" s="241"/>
      <c r="F94" s="290"/>
      <c r="G94" s="287"/>
      <c r="H94" s="26" t="s">
        <v>11</v>
      </c>
      <c r="I94" s="26" t="s">
        <v>19</v>
      </c>
      <c r="J94" s="26" t="s">
        <v>16</v>
      </c>
      <c r="K94" s="26" t="s">
        <v>19</v>
      </c>
      <c r="L94" s="250"/>
      <c r="M94" s="256"/>
    </row>
    <row r="95" spans="1:13" ht="60" customHeight="1" x14ac:dyDescent="0.2">
      <c r="A95" s="281"/>
      <c r="B95" s="284"/>
      <c r="C95" s="241"/>
      <c r="D95" s="241"/>
      <c r="E95" s="241"/>
      <c r="F95" s="290"/>
      <c r="G95" s="287"/>
      <c r="H95" s="26" t="s">
        <v>1</v>
      </c>
      <c r="I95" s="26" t="s">
        <v>19</v>
      </c>
      <c r="J95" s="26" t="s">
        <v>17</v>
      </c>
      <c r="K95" s="26" t="s">
        <v>36</v>
      </c>
      <c r="L95" s="250"/>
      <c r="M95" s="256"/>
    </row>
    <row r="96" spans="1:13" ht="60" customHeight="1" x14ac:dyDescent="0.2">
      <c r="A96" s="281"/>
      <c r="B96" s="284"/>
      <c r="C96" s="241"/>
      <c r="D96" s="241"/>
      <c r="E96" s="241"/>
      <c r="F96" s="290"/>
      <c r="G96" s="287"/>
      <c r="H96" s="26" t="s">
        <v>12</v>
      </c>
      <c r="I96" s="26" t="s">
        <v>20</v>
      </c>
      <c r="J96" s="26" t="s">
        <v>2</v>
      </c>
      <c r="K96" s="26" t="s">
        <v>18</v>
      </c>
      <c r="L96" s="250"/>
      <c r="M96" s="256"/>
    </row>
    <row r="97" spans="1:13" ht="60" customHeight="1" x14ac:dyDescent="0.2">
      <c r="A97" s="281"/>
      <c r="B97" s="284"/>
      <c r="C97" s="241"/>
      <c r="D97" s="241"/>
      <c r="E97" s="241"/>
      <c r="F97" s="290"/>
      <c r="G97" s="287"/>
      <c r="H97" s="26" t="s">
        <v>13</v>
      </c>
      <c r="I97" s="26" t="s">
        <v>20</v>
      </c>
      <c r="J97" s="26"/>
      <c r="K97" s="27"/>
      <c r="L97" s="250"/>
      <c r="M97" s="256"/>
    </row>
    <row r="98" spans="1:13" ht="60" customHeight="1" x14ac:dyDescent="0.2">
      <c r="A98" s="281"/>
      <c r="B98" s="284"/>
      <c r="C98" s="241"/>
      <c r="D98" s="241"/>
      <c r="E98" s="241"/>
      <c r="F98" s="290"/>
      <c r="G98" s="287"/>
      <c r="H98" s="26" t="s">
        <v>14</v>
      </c>
      <c r="I98" s="26" t="s">
        <v>35</v>
      </c>
      <c r="J98" s="26"/>
      <c r="K98" s="27"/>
      <c r="L98" s="251"/>
      <c r="M98" s="256"/>
    </row>
    <row r="99" spans="1:13" ht="60" customHeight="1" thickBot="1" x14ac:dyDescent="0.25">
      <c r="A99" s="282"/>
      <c r="B99" s="285"/>
      <c r="C99" s="242"/>
      <c r="D99" s="242"/>
      <c r="E99" s="242"/>
      <c r="F99" s="291"/>
      <c r="G99" s="288"/>
      <c r="H99" s="28" t="s">
        <v>3</v>
      </c>
      <c r="I99" s="31" t="str">
        <f>+Calcolo!B110</f>
        <v>Medio</v>
      </c>
      <c r="J99" s="28" t="s">
        <v>3</v>
      </c>
      <c r="K99" s="32" t="str">
        <f>+Calcolo!C110</f>
        <v>Medio</v>
      </c>
      <c r="L99" s="29" t="str">
        <f>+Calcolo!C112</f>
        <v>MEDIO</v>
      </c>
      <c r="M99" s="257"/>
    </row>
    <row r="100" spans="1:13" ht="60" customHeight="1" x14ac:dyDescent="0.2">
      <c r="A100" s="280" t="s">
        <v>285</v>
      </c>
      <c r="B100" s="283" t="s">
        <v>348</v>
      </c>
      <c r="C100" s="240" t="s">
        <v>349</v>
      </c>
      <c r="D100" s="240" t="s">
        <v>350</v>
      </c>
      <c r="E100" s="240" t="s">
        <v>351</v>
      </c>
      <c r="F100" s="295" t="s">
        <v>352</v>
      </c>
      <c r="G100" s="286" t="s">
        <v>353</v>
      </c>
      <c r="H100" s="23" t="s">
        <v>38</v>
      </c>
      <c r="I100" s="24"/>
      <c r="J100" s="23" t="s">
        <v>39</v>
      </c>
      <c r="K100" s="25"/>
      <c r="L100" s="249"/>
      <c r="M100" s="255" t="s">
        <v>328</v>
      </c>
    </row>
    <row r="101" spans="1:13" ht="60" customHeight="1" x14ac:dyDescent="0.2">
      <c r="A101" s="281"/>
      <c r="B101" s="284"/>
      <c r="C101" s="241"/>
      <c r="D101" s="241"/>
      <c r="E101" s="241"/>
      <c r="F101" s="290"/>
      <c r="G101" s="287"/>
      <c r="H101" s="26" t="s">
        <v>10</v>
      </c>
      <c r="I101" s="26" t="s">
        <v>20</v>
      </c>
      <c r="J101" s="26" t="s">
        <v>15</v>
      </c>
      <c r="K101" s="26" t="s">
        <v>19</v>
      </c>
      <c r="L101" s="296"/>
      <c r="M101" s="256"/>
    </row>
    <row r="102" spans="1:13" ht="60" customHeight="1" x14ac:dyDescent="0.2">
      <c r="A102" s="281"/>
      <c r="B102" s="284"/>
      <c r="C102" s="241"/>
      <c r="D102" s="241"/>
      <c r="E102" s="241"/>
      <c r="F102" s="290"/>
      <c r="G102" s="287"/>
      <c r="H102" s="26" t="s">
        <v>11</v>
      </c>
      <c r="I102" s="26" t="s">
        <v>19</v>
      </c>
      <c r="J102" s="26" t="s">
        <v>16</v>
      </c>
      <c r="K102" s="26" t="s">
        <v>20</v>
      </c>
      <c r="L102" s="296"/>
      <c r="M102" s="256"/>
    </row>
    <row r="103" spans="1:13" ht="60" customHeight="1" x14ac:dyDescent="0.2">
      <c r="A103" s="281"/>
      <c r="B103" s="284"/>
      <c r="C103" s="241"/>
      <c r="D103" s="241"/>
      <c r="E103" s="241"/>
      <c r="F103" s="290"/>
      <c r="G103" s="287"/>
      <c r="H103" s="26" t="s">
        <v>1</v>
      </c>
      <c r="I103" s="26" t="s">
        <v>20</v>
      </c>
      <c r="J103" s="26" t="s">
        <v>17</v>
      </c>
      <c r="K103" s="26" t="s">
        <v>20</v>
      </c>
      <c r="L103" s="296"/>
      <c r="M103" s="256"/>
    </row>
    <row r="104" spans="1:13" ht="60" customHeight="1" x14ac:dyDescent="0.2">
      <c r="A104" s="281"/>
      <c r="B104" s="284"/>
      <c r="C104" s="241"/>
      <c r="D104" s="241"/>
      <c r="E104" s="241"/>
      <c r="F104" s="290"/>
      <c r="G104" s="287"/>
      <c r="H104" s="26" t="s">
        <v>12</v>
      </c>
      <c r="I104" s="26" t="s">
        <v>19</v>
      </c>
      <c r="J104" s="26" t="s">
        <v>2</v>
      </c>
      <c r="K104" s="26" t="s">
        <v>20</v>
      </c>
      <c r="L104" s="296"/>
      <c r="M104" s="256"/>
    </row>
    <row r="105" spans="1:13" ht="60" customHeight="1" x14ac:dyDescent="0.2">
      <c r="A105" s="281"/>
      <c r="B105" s="284"/>
      <c r="C105" s="241"/>
      <c r="D105" s="241"/>
      <c r="E105" s="241"/>
      <c r="F105" s="290"/>
      <c r="G105" s="287"/>
      <c r="H105" s="26" t="s">
        <v>13</v>
      </c>
      <c r="I105" s="26" t="s">
        <v>19</v>
      </c>
      <c r="J105" s="26"/>
      <c r="K105" s="27"/>
      <c r="L105" s="296"/>
      <c r="M105" s="256"/>
    </row>
    <row r="106" spans="1:13" ht="60" customHeight="1" x14ac:dyDescent="0.2">
      <c r="A106" s="281"/>
      <c r="B106" s="284"/>
      <c r="C106" s="241"/>
      <c r="D106" s="241"/>
      <c r="E106" s="241"/>
      <c r="F106" s="290"/>
      <c r="G106" s="287"/>
      <c r="H106" s="26" t="s">
        <v>14</v>
      </c>
      <c r="I106" s="26" t="s">
        <v>19</v>
      </c>
      <c r="J106" s="26"/>
      <c r="K106" s="27"/>
      <c r="L106" s="297"/>
      <c r="M106" s="256"/>
    </row>
    <row r="107" spans="1:13" ht="60" customHeight="1" thickBot="1" x14ac:dyDescent="0.25">
      <c r="A107" s="282"/>
      <c r="B107" s="285"/>
      <c r="C107" s="242"/>
      <c r="D107" s="242"/>
      <c r="E107" s="242"/>
      <c r="F107" s="291"/>
      <c r="G107" s="288"/>
      <c r="H107" s="28" t="s">
        <v>3</v>
      </c>
      <c r="I107" s="31" t="str">
        <f>+Calcolo!B119</f>
        <v>Medio</v>
      </c>
      <c r="J107" s="28" t="s">
        <v>3</v>
      </c>
      <c r="K107" s="32" t="str">
        <f>+Calcolo!C119</f>
        <v>Basso</v>
      </c>
      <c r="L107" s="18" t="str">
        <f>+Calcolo!C121</f>
        <v>BASSO</v>
      </c>
      <c r="M107" s="257"/>
    </row>
    <row r="108" spans="1:13" ht="60" customHeight="1" x14ac:dyDescent="0.2">
      <c r="A108" s="280" t="s">
        <v>285</v>
      </c>
      <c r="B108" s="283" t="s">
        <v>262</v>
      </c>
      <c r="C108" s="240" t="s">
        <v>354</v>
      </c>
      <c r="D108" s="240" t="s">
        <v>355</v>
      </c>
      <c r="E108" s="240" t="s">
        <v>356</v>
      </c>
      <c r="F108" s="295" t="s">
        <v>357</v>
      </c>
      <c r="G108" s="286" t="s">
        <v>311</v>
      </c>
      <c r="H108" s="23" t="s">
        <v>38</v>
      </c>
      <c r="I108" s="24"/>
      <c r="J108" s="23" t="s">
        <v>39</v>
      </c>
      <c r="K108" s="25"/>
      <c r="L108" s="249"/>
      <c r="M108" s="255" t="s">
        <v>329</v>
      </c>
    </row>
    <row r="109" spans="1:13" ht="60" customHeight="1" x14ac:dyDescent="0.2">
      <c r="A109" s="281"/>
      <c r="B109" s="284"/>
      <c r="C109" s="241"/>
      <c r="D109" s="241"/>
      <c r="E109" s="241"/>
      <c r="F109" s="290"/>
      <c r="G109" s="287"/>
      <c r="H109" s="26" t="s">
        <v>10</v>
      </c>
      <c r="I109" s="26" t="s">
        <v>19</v>
      </c>
      <c r="J109" s="26" t="s">
        <v>15</v>
      </c>
      <c r="K109" s="26" t="s">
        <v>19</v>
      </c>
      <c r="L109" s="250"/>
      <c r="M109" s="256"/>
    </row>
    <row r="110" spans="1:13" ht="60" customHeight="1" x14ac:dyDescent="0.2">
      <c r="A110" s="281"/>
      <c r="B110" s="284"/>
      <c r="C110" s="241"/>
      <c r="D110" s="241"/>
      <c r="E110" s="241"/>
      <c r="F110" s="290"/>
      <c r="G110" s="287"/>
      <c r="H110" s="26" t="s">
        <v>11</v>
      </c>
      <c r="I110" s="26" t="s">
        <v>19</v>
      </c>
      <c r="J110" s="26" t="s">
        <v>16</v>
      </c>
      <c r="K110" s="26" t="s">
        <v>19</v>
      </c>
      <c r="L110" s="250"/>
      <c r="M110" s="256"/>
    </row>
    <row r="111" spans="1:13" ht="60" customHeight="1" x14ac:dyDescent="0.2">
      <c r="A111" s="281"/>
      <c r="B111" s="284"/>
      <c r="C111" s="241"/>
      <c r="D111" s="241"/>
      <c r="E111" s="241"/>
      <c r="F111" s="290"/>
      <c r="G111" s="287"/>
      <c r="H111" s="26" t="s">
        <v>1</v>
      </c>
      <c r="I111" s="26" t="s">
        <v>20</v>
      </c>
      <c r="J111" s="26" t="s">
        <v>17</v>
      </c>
      <c r="K111" s="26" t="s">
        <v>20</v>
      </c>
      <c r="L111" s="250"/>
      <c r="M111" s="256"/>
    </row>
    <row r="112" spans="1:13" ht="60" customHeight="1" x14ac:dyDescent="0.2">
      <c r="A112" s="281"/>
      <c r="B112" s="284"/>
      <c r="C112" s="241"/>
      <c r="D112" s="241"/>
      <c r="E112" s="241"/>
      <c r="F112" s="290"/>
      <c r="G112" s="287"/>
      <c r="H112" s="26" t="s">
        <v>12</v>
      </c>
      <c r="I112" s="26" t="s">
        <v>19</v>
      </c>
      <c r="J112" s="26" t="s">
        <v>2</v>
      </c>
      <c r="K112" s="26" t="s">
        <v>20</v>
      </c>
      <c r="L112" s="250"/>
      <c r="M112" s="256"/>
    </row>
    <row r="113" spans="1:13" ht="60" customHeight="1" x14ac:dyDescent="0.2">
      <c r="A113" s="281"/>
      <c r="B113" s="284"/>
      <c r="C113" s="241"/>
      <c r="D113" s="241"/>
      <c r="E113" s="241"/>
      <c r="F113" s="290"/>
      <c r="G113" s="287"/>
      <c r="H113" s="26" t="s">
        <v>13</v>
      </c>
      <c r="I113" s="26" t="s">
        <v>35</v>
      </c>
      <c r="J113" s="26"/>
      <c r="K113" s="27"/>
      <c r="L113" s="250"/>
      <c r="M113" s="256"/>
    </row>
    <row r="114" spans="1:13" ht="60" customHeight="1" x14ac:dyDescent="0.2">
      <c r="A114" s="281"/>
      <c r="B114" s="284"/>
      <c r="C114" s="241"/>
      <c r="D114" s="241"/>
      <c r="E114" s="241"/>
      <c r="F114" s="290"/>
      <c r="G114" s="287"/>
      <c r="H114" s="26" t="s">
        <v>14</v>
      </c>
      <c r="I114" s="26" t="s">
        <v>19</v>
      </c>
      <c r="J114" s="26"/>
      <c r="K114" s="27"/>
      <c r="L114" s="251"/>
      <c r="M114" s="256"/>
    </row>
    <row r="115" spans="1:13" ht="60" customHeight="1" thickBot="1" x14ac:dyDescent="0.25">
      <c r="A115" s="282"/>
      <c r="B115" s="285"/>
      <c r="C115" s="242"/>
      <c r="D115" s="242"/>
      <c r="E115" s="242"/>
      <c r="F115" s="291"/>
      <c r="G115" s="288"/>
      <c r="H115" s="28" t="s">
        <v>3</v>
      </c>
      <c r="I115" s="31" t="str">
        <f>+Calcolo!B137</f>
        <v>Medio</v>
      </c>
      <c r="J115" s="28" t="s">
        <v>3</v>
      </c>
      <c r="K115" s="32" t="str">
        <f>+Calcolo!C137</f>
        <v>Medio</v>
      </c>
      <c r="L115" s="18" t="str">
        <f>+Calcolo!C139</f>
        <v>MEDIO</v>
      </c>
      <c r="M115" s="257"/>
    </row>
    <row r="116" spans="1:13" ht="60" customHeight="1" x14ac:dyDescent="0.2">
      <c r="A116" s="280" t="s">
        <v>256</v>
      </c>
      <c r="B116" s="283" t="s">
        <v>263</v>
      </c>
      <c r="C116" s="240" t="s">
        <v>358</v>
      </c>
      <c r="D116" s="240" t="s">
        <v>359</v>
      </c>
      <c r="E116" s="240" t="s">
        <v>360</v>
      </c>
      <c r="F116" s="295" t="s">
        <v>361</v>
      </c>
      <c r="G116" s="286" t="s">
        <v>312</v>
      </c>
      <c r="H116" s="23" t="s">
        <v>38</v>
      </c>
      <c r="I116" s="24"/>
      <c r="J116" s="23" t="s">
        <v>39</v>
      </c>
      <c r="K116" s="25"/>
      <c r="L116" s="249"/>
      <c r="M116" s="255" t="s">
        <v>327</v>
      </c>
    </row>
    <row r="117" spans="1:13" ht="60" customHeight="1" x14ac:dyDescent="0.2">
      <c r="A117" s="281"/>
      <c r="B117" s="284"/>
      <c r="C117" s="241"/>
      <c r="D117" s="241"/>
      <c r="E117" s="241"/>
      <c r="F117" s="290"/>
      <c r="G117" s="287"/>
      <c r="H117" s="26" t="s">
        <v>10</v>
      </c>
      <c r="I117" s="26" t="s">
        <v>19</v>
      </c>
      <c r="J117" s="26" t="s">
        <v>15</v>
      </c>
      <c r="K117" s="26" t="s">
        <v>19</v>
      </c>
      <c r="L117" s="250"/>
      <c r="M117" s="256"/>
    </row>
    <row r="118" spans="1:13" ht="60" customHeight="1" x14ac:dyDescent="0.2">
      <c r="A118" s="281"/>
      <c r="B118" s="284"/>
      <c r="C118" s="241"/>
      <c r="D118" s="241"/>
      <c r="E118" s="241"/>
      <c r="F118" s="290"/>
      <c r="G118" s="287"/>
      <c r="H118" s="26" t="s">
        <v>11</v>
      </c>
      <c r="I118" s="26" t="s">
        <v>19</v>
      </c>
      <c r="J118" s="26" t="s">
        <v>16</v>
      </c>
      <c r="K118" s="26" t="s">
        <v>20</v>
      </c>
      <c r="L118" s="250"/>
      <c r="M118" s="256"/>
    </row>
    <row r="119" spans="1:13" ht="60" customHeight="1" x14ac:dyDescent="0.2">
      <c r="A119" s="281"/>
      <c r="B119" s="284"/>
      <c r="C119" s="241"/>
      <c r="D119" s="241"/>
      <c r="E119" s="241"/>
      <c r="F119" s="290"/>
      <c r="G119" s="287"/>
      <c r="H119" s="26" t="s">
        <v>1</v>
      </c>
      <c r="I119" s="26" t="s">
        <v>19</v>
      </c>
      <c r="J119" s="26" t="s">
        <v>17</v>
      </c>
      <c r="K119" s="26" t="s">
        <v>20</v>
      </c>
      <c r="L119" s="250"/>
      <c r="M119" s="256"/>
    </row>
    <row r="120" spans="1:13" ht="60" customHeight="1" x14ac:dyDescent="0.2">
      <c r="A120" s="281"/>
      <c r="B120" s="284"/>
      <c r="C120" s="241"/>
      <c r="D120" s="241"/>
      <c r="E120" s="241"/>
      <c r="F120" s="290"/>
      <c r="G120" s="287"/>
      <c r="H120" s="26" t="s">
        <v>12</v>
      </c>
      <c r="I120" s="26" t="s">
        <v>41</v>
      </c>
      <c r="J120" s="26" t="s">
        <v>2</v>
      </c>
      <c r="K120" s="26" t="s">
        <v>18</v>
      </c>
      <c r="L120" s="250"/>
      <c r="M120" s="256"/>
    </row>
    <row r="121" spans="1:13" ht="60" customHeight="1" x14ac:dyDescent="0.2">
      <c r="A121" s="281"/>
      <c r="B121" s="284"/>
      <c r="C121" s="241"/>
      <c r="D121" s="241"/>
      <c r="E121" s="241"/>
      <c r="F121" s="290"/>
      <c r="G121" s="287"/>
      <c r="H121" s="26" t="s">
        <v>13</v>
      </c>
      <c r="I121" s="26" t="s">
        <v>20</v>
      </c>
      <c r="J121" s="26"/>
      <c r="K121" s="27"/>
      <c r="L121" s="250"/>
      <c r="M121" s="256"/>
    </row>
    <row r="122" spans="1:13" ht="60" customHeight="1" x14ac:dyDescent="0.2">
      <c r="A122" s="281"/>
      <c r="B122" s="284"/>
      <c r="C122" s="241"/>
      <c r="D122" s="241"/>
      <c r="E122" s="241"/>
      <c r="F122" s="290"/>
      <c r="G122" s="287"/>
      <c r="H122" s="26" t="s">
        <v>14</v>
      </c>
      <c r="I122" s="26" t="s">
        <v>19</v>
      </c>
      <c r="J122" s="26"/>
      <c r="K122" s="27"/>
      <c r="L122" s="251"/>
      <c r="M122" s="256"/>
    </row>
    <row r="123" spans="1:13" ht="60" customHeight="1" thickBot="1" x14ac:dyDescent="0.25">
      <c r="A123" s="282"/>
      <c r="B123" s="285"/>
      <c r="C123" s="242"/>
      <c r="D123" s="242"/>
      <c r="E123" s="242"/>
      <c r="F123" s="291"/>
      <c r="G123" s="288"/>
      <c r="H123" s="28" t="s">
        <v>3</v>
      </c>
      <c r="I123" s="31" t="str">
        <f>+Calcolo!B146</f>
        <v>Medio</v>
      </c>
      <c r="J123" s="28" t="s">
        <v>3</v>
      </c>
      <c r="K123" s="32" t="str">
        <f>+Calcolo!C146</f>
        <v>Basso</v>
      </c>
      <c r="L123" s="18" t="str">
        <f>+Calcolo!C148</f>
        <v>BASSO</v>
      </c>
      <c r="M123" s="257"/>
    </row>
    <row r="124" spans="1:13" ht="60" customHeight="1" x14ac:dyDescent="0.2">
      <c r="A124" s="280" t="s">
        <v>256</v>
      </c>
      <c r="B124" s="283" t="s">
        <v>297</v>
      </c>
      <c r="C124" s="240" t="s">
        <v>363</v>
      </c>
      <c r="D124" s="240" t="s">
        <v>364</v>
      </c>
      <c r="E124" s="240" t="s">
        <v>362</v>
      </c>
      <c r="F124" s="295" t="s">
        <v>365</v>
      </c>
      <c r="G124" s="286" t="s">
        <v>313</v>
      </c>
      <c r="H124" s="23" t="s">
        <v>38</v>
      </c>
      <c r="I124" s="24"/>
      <c r="J124" s="23" t="s">
        <v>39</v>
      </c>
      <c r="K124" s="25"/>
      <c r="L124" s="249"/>
      <c r="M124" s="255" t="s">
        <v>330</v>
      </c>
    </row>
    <row r="125" spans="1:13" ht="60" customHeight="1" x14ac:dyDescent="0.2">
      <c r="A125" s="281"/>
      <c r="B125" s="284"/>
      <c r="C125" s="241"/>
      <c r="D125" s="241"/>
      <c r="E125" s="241"/>
      <c r="F125" s="290"/>
      <c r="G125" s="287"/>
      <c r="H125" s="26" t="s">
        <v>10</v>
      </c>
      <c r="I125" s="26" t="s">
        <v>18</v>
      </c>
      <c r="J125" s="26" t="s">
        <v>15</v>
      </c>
      <c r="K125" s="26" t="s">
        <v>19</v>
      </c>
      <c r="L125" s="250"/>
      <c r="M125" s="256"/>
    </row>
    <row r="126" spans="1:13" ht="60" customHeight="1" x14ac:dyDescent="0.2">
      <c r="A126" s="281"/>
      <c r="B126" s="284"/>
      <c r="C126" s="241"/>
      <c r="D126" s="241"/>
      <c r="E126" s="241"/>
      <c r="F126" s="290"/>
      <c r="G126" s="287"/>
      <c r="H126" s="26" t="s">
        <v>11</v>
      </c>
      <c r="I126" s="26" t="s">
        <v>18</v>
      </c>
      <c r="J126" s="26" t="s">
        <v>16</v>
      </c>
      <c r="K126" s="26" t="s">
        <v>18</v>
      </c>
      <c r="L126" s="250"/>
      <c r="M126" s="256"/>
    </row>
    <row r="127" spans="1:13" ht="60" customHeight="1" x14ac:dyDescent="0.2">
      <c r="A127" s="281"/>
      <c r="B127" s="284"/>
      <c r="C127" s="241"/>
      <c r="D127" s="241"/>
      <c r="E127" s="241"/>
      <c r="F127" s="290"/>
      <c r="G127" s="287"/>
      <c r="H127" s="26" t="s">
        <v>1</v>
      </c>
      <c r="I127" s="26" t="s">
        <v>19</v>
      </c>
      <c r="J127" s="26" t="s">
        <v>17</v>
      </c>
      <c r="K127" s="26" t="s">
        <v>20</v>
      </c>
      <c r="L127" s="250"/>
      <c r="M127" s="256"/>
    </row>
    <row r="128" spans="1:13" ht="60" customHeight="1" x14ac:dyDescent="0.2">
      <c r="A128" s="281"/>
      <c r="B128" s="284"/>
      <c r="C128" s="241"/>
      <c r="D128" s="241"/>
      <c r="E128" s="241"/>
      <c r="F128" s="290"/>
      <c r="G128" s="287"/>
      <c r="H128" s="26" t="s">
        <v>12</v>
      </c>
      <c r="I128" s="26" t="s">
        <v>19</v>
      </c>
      <c r="J128" s="26" t="s">
        <v>2</v>
      </c>
      <c r="K128" s="26" t="s">
        <v>20</v>
      </c>
      <c r="L128" s="250"/>
      <c r="M128" s="256"/>
    </row>
    <row r="129" spans="1:13" ht="60" customHeight="1" x14ac:dyDescent="0.2">
      <c r="A129" s="281"/>
      <c r="B129" s="284"/>
      <c r="C129" s="241"/>
      <c r="D129" s="241"/>
      <c r="E129" s="241"/>
      <c r="F129" s="290"/>
      <c r="G129" s="287"/>
      <c r="H129" s="26" t="s">
        <v>13</v>
      </c>
      <c r="I129" s="26" t="s">
        <v>20</v>
      </c>
      <c r="J129" s="26"/>
      <c r="K129" s="27"/>
      <c r="L129" s="250"/>
      <c r="M129" s="256"/>
    </row>
    <row r="130" spans="1:13" ht="60" customHeight="1" x14ac:dyDescent="0.2">
      <c r="A130" s="281"/>
      <c r="B130" s="284"/>
      <c r="C130" s="241"/>
      <c r="D130" s="241"/>
      <c r="E130" s="241"/>
      <c r="F130" s="290"/>
      <c r="G130" s="287"/>
      <c r="H130" s="26" t="s">
        <v>14</v>
      </c>
      <c r="I130" s="26" t="s">
        <v>20</v>
      </c>
      <c r="J130" s="26"/>
      <c r="K130" s="27"/>
      <c r="L130" s="251"/>
      <c r="M130" s="256"/>
    </row>
    <row r="131" spans="1:13" ht="60" customHeight="1" thickBot="1" x14ac:dyDescent="0.25">
      <c r="A131" s="282"/>
      <c r="B131" s="285"/>
      <c r="C131" s="242"/>
      <c r="D131" s="242"/>
      <c r="E131" s="242"/>
      <c r="F131" s="291"/>
      <c r="G131" s="288"/>
      <c r="H131" s="28" t="s">
        <v>3</v>
      </c>
      <c r="I131" s="31" t="str">
        <f>+Calcolo!B155</f>
        <v>Alto</v>
      </c>
      <c r="J131" s="28" t="s">
        <v>3</v>
      </c>
      <c r="K131" s="32" t="str">
        <f>+Calcolo!C155</f>
        <v>Basso</v>
      </c>
      <c r="L131" s="18" t="str">
        <f>+Calcolo!C157</f>
        <v>MEDIO</v>
      </c>
      <c r="M131" s="257"/>
    </row>
    <row r="132" spans="1:13" ht="60" customHeight="1" x14ac:dyDescent="0.2">
      <c r="A132" s="280" t="s">
        <v>256</v>
      </c>
      <c r="B132" s="283" t="s">
        <v>264</v>
      </c>
      <c r="C132" s="240" t="s">
        <v>363</v>
      </c>
      <c r="D132" s="240" t="s">
        <v>366</v>
      </c>
      <c r="E132" s="240" t="s">
        <v>367</v>
      </c>
      <c r="F132" s="289" t="s">
        <v>368</v>
      </c>
      <c r="G132" s="286" t="s">
        <v>369</v>
      </c>
      <c r="H132" s="23" t="s">
        <v>38</v>
      </c>
      <c r="I132" s="24"/>
      <c r="J132" s="23" t="s">
        <v>39</v>
      </c>
      <c r="K132" s="25"/>
      <c r="L132" s="249"/>
      <c r="M132" s="255" t="s">
        <v>331</v>
      </c>
    </row>
    <row r="133" spans="1:13" ht="60" customHeight="1" x14ac:dyDescent="0.2">
      <c r="A133" s="281"/>
      <c r="B133" s="284"/>
      <c r="C133" s="241"/>
      <c r="D133" s="241"/>
      <c r="E133" s="241"/>
      <c r="F133" s="290"/>
      <c r="G133" s="287"/>
      <c r="H133" s="26" t="s">
        <v>10</v>
      </c>
      <c r="I133" s="26" t="s">
        <v>19</v>
      </c>
      <c r="J133" s="26" t="s">
        <v>15</v>
      </c>
      <c r="K133" s="26" t="s">
        <v>19</v>
      </c>
      <c r="L133" s="250"/>
      <c r="M133" s="256"/>
    </row>
    <row r="134" spans="1:13" ht="60" customHeight="1" x14ac:dyDescent="0.2">
      <c r="A134" s="281"/>
      <c r="B134" s="284"/>
      <c r="C134" s="241"/>
      <c r="D134" s="241"/>
      <c r="E134" s="241"/>
      <c r="F134" s="290"/>
      <c r="G134" s="287"/>
      <c r="H134" s="26" t="s">
        <v>11</v>
      </c>
      <c r="I134" s="26" t="s">
        <v>19</v>
      </c>
      <c r="J134" s="26" t="s">
        <v>16</v>
      </c>
      <c r="K134" s="26" t="s">
        <v>20</v>
      </c>
      <c r="L134" s="250"/>
      <c r="M134" s="256"/>
    </row>
    <row r="135" spans="1:13" ht="60" customHeight="1" x14ac:dyDescent="0.2">
      <c r="A135" s="281"/>
      <c r="B135" s="284"/>
      <c r="C135" s="241"/>
      <c r="D135" s="241"/>
      <c r="E135" s="241"/>
      <c r="F135" s="290"/>
      <c r="G135" s="287"/>
      <c r="H135" s="26" t="s">
        <v>1</v>
      </c>
      <c r="I135" s="26" t="s">
        <v>19</v>
      </c>
      <c r="J135" s="26" t="s">
        <v>17</v>
      </c>
      <c r="K135" s="26" t="s">
        <v>20</v>
      </c>
      <c r="L135" s="250"/>
      <c r="M135" s="256"/>
    </row>
    <row r="136" spans="1:13" ht="60" customHeight="1" x14ac:dyDescent="0.2">
      <c r="A136" s="281"/>
      <c r="B136" s="284"/>
      <c r="C136" s="241"/>
      <c r="D136" s="241"/>
      <c r="E136" s="241"/>
      <c r="F136" s="290"/>
      <c r="G136" s="287"/>
      <c r="H136" s="26" t="s">
        <v>12</v>
      </c>
      <c r="I136" s="26" t="s">
        <v>18</v>
      </c>
      <c r="J136" s="26" t="s">
        <v>2</v>
      </c>
      <c r="K136" s="26" t="s">
        <v>18</v>
      </c>
      <c r="L136" s="250"/>
      <c r="M136" s="256"/>
    </row>
    <row r="137" spans="1:13" ht="60" customHeight="1" x14ac:dyDescent="0.2">
      <c r="A137" s="281"/>
      <c r="B137" s="284"/>
      <c r="C137" s="241"/>
      <c r="D137" s="241"/>
      <c r="E137" s="241"/>
      <c r="F137" s="290"/>
      <c r="G137" s="287"/>
      <c r="H137" s="26" t="s">
        <v>13</v>
      </c>
      <c r="I137" s="26" t="s">
        <v>20</v>
      </c>
      <c r="J137" s="26"/>
      <c r="K137" s="27"/>
      <c r="L137" s="250"/>
      <c r="M137" s="256"/>
    </row>
    <row r="138" spans="1:13" ht="60" customHeight="1" x14ac:dyDescent="0.2">
      <c r="A138" s="281"/>
      <c r="B138" s="284"/>
      <c r="C138" s="241"/>
      <c r="D138" s="241"/>
      <c r="E138" s="241"/>
      <c r="F138" s="290"/>
      <c r="G138" s="287"/>
      <c r="H138" s="26" t="s">
        <v>14</v>
      </c>
      <c r="I138" s="26" t="s">
        <v>19</v>
      </c>
      <c r="J138" s="26"/>
      <c r="K138" s="27"/>
      <c r="L138" s="251"/>
      <c r="M138" s="256"/>
    </row>
    <row r="139" spans="1:13" ht="60" customHeight="1" thickBot="1" x14ac:dyDescent="0.25">
      <c r="A139" s="282"/>
      <c r="B139" s="285"/>
      <c r="C139" s="242"/>
      <c r="D139" s="242"/>
      <c r="E139" s="242"/>
      <c r="F139" s="291"/>
      <c r="G139" s="288"/>
      <c r="H139" s="28" t="s">
        <v>3</v>
      </c>
      <c r="I139" s="31" t="str">
        <f>+Calcolo!B164</f>
        <v>Medio</v>
      </c>
      <c r="J139" s="28" t="s">
        <v>3</v>
      </c>
      <c r="K139" s="32" t="str">
        <f>+Calcolo!C164</f>
        <v>Basso</v>
      </c>
      <c r="L139" s="18" t="str">
        <f>+Calcolo!C166</f>
        <v>BASSO</v>
      </c>
      <c r="M139" s="257"/>
    </row>
    <row r="140" spans="1:13" ht="60" customHeight="1" x14ac:dyDescent="0.2">
      <c r="A140" s="280" t="s">
        <v>284</v>
      </c>
      <c r="B140" s="283" t="s">
        <v>371</v>
      </c>
      <c r="C140" s="240" t="s">
        <v>370</v>
      </c>
      <c r="D140" s="240" t="s">
        <v>372</v>
      </c>
      <c r="E140" s="240" t="s">
        <v>373</v>
      </c>
      <c r="F140" s="292" t="s">
        <v>374</v>
      </c>
      <c r="G140" s="286" t="s">
        <v>314</v>
      </c>
      <c r="H140" s="23" t="s">
        <v>38</v>
      </c>
      <c r="I140" s="24"/>
      <c r="J140" s="23" t="s">
        <v>39</v>
      </c>
      <c r="K140" s="25"/>
      <c r="L140" s="249"/>
      <c r="M140" s="255" t="s">
        <v>332</v>
      </c>
    </row>
    <row r="141" spans="1:13" ht="60" customHeight="1" x14ac:dyDescent="0.2">
      <c r="A141" s="281"/>
      <c r="B141" s="284"/>
      <c r="C141" s="241"/>
      <c r="D141" s="241"/>
      <c r="E141" s="241"/>
      <c r="F141" s="293"/>
      <c r="G141" s="287"/>
      <c r="H141" s="26" t="s">
        <v>10</v>
      </c>
      <c r="I141" s="26" t="s">
        <v>19</v>
      </c>
      <c r="J141" s="26" t="s">
        <v>15</v>
      </c>
      <c r="K141" s="26" t="s">
        <v>19</v>
      </c>
      <c r="L141" s="250"/>
      <c r="M141" s="256"/>
    </row>
    <row r="142" spans="1:13" ht="60" customHeight="1" x14ac:dyDescent="0.2">
      <c r="A142" s="281"/>
      <c r="B142" s="284"/>
      <c r="C142" s="241"/>
      <c r="D142" s="241"/>
      <c r="E142" s="241"/>
      <c r="F142" s="293"/>
      <c r="G142" s="287"/>
      <c r="H142" s="26" t="s">
        <v>11</v>
      </c>
      <c r="I142" s="26" t="s">
        <v>19</v>
      </c>
      <c r="J142" s="26" t="s">
        <v>16</v>
      </c>
      <c r="K142" s="26" t="s">
        <v>19</v>
      </c>
      <c r="L142" s="250"/>
      <c r="M142" s="256"/>
    </row>
    <row r="143" spans="1:13" ht="60" customHeight="1" x14ac:dyDescent="0.2">
      <c r="A143" s="281"/>
      <c r="B143" s="284"/>
      <c r="C143" s="241"/>
      <c r="D143" s="241"/>
      <c r="E143" s="241"/>
      <c r="F143" s="293"/>
      <c r="G143" s="287"/>
      <c r="H143" s="26" t="s">
        <v>1</v>
      </c>
      <c r="I143" s="26" t="s">
        <v>20</v>
      </c>
      <c r="J143" s="26" t="s">
        <v>17</v>
      </c>
      <c r="K143" s="26" t="s">
        <v>20</v>
      </c>
      <c r="L143" s="250"/>
      <c r="M143" s="256"/>
    </row>
    <row r="144" spans="1:13" ht="60" customHeight="1" x14ac:dyDescent="0.2">
      <c r="A144" s="281"/>
      <c r="B144" s="284"/>
      <c r="C144" s="241"/>
      <c r="D144" s="241"/>
      <c r="E144" s="241"/>
      <c r="F144" s="293"/>
      <c r="G144" s="287"/>
      <c r="H144" s="26" t="s">
        <v>12</v>
      </c>
      <c r="I144" s="26" t="s">
        <v>19</v>
      </c>
      <c r="J144" s="26" t="s">
        <v>2</v>
      </c>
      <c r="K144" s="26" t="s">
        <v>20</v>
      </c>
      <c r="L144" s="250"/>
      <c r="M144" s="256"/>
    </row>
    <row r="145" spans="1:13" ht="60" customHeight="1" x14ac:dyDescent="0.2">
      <c r="A145" s="281"/>
      <c r="B145" s="284"/>
      <c r="C145" s="241"/>
      <c r="D145" s="241"/>
      <c r="E145" s="241"/>
      <c r="F145" s="293"/>
      <c r="G145" s="287"/>
      <c r="H145" s="26" t="s">
        <v>13</v>
      </c>
      <c r="I145" s="26" t="s">
        <v>19</v>
      </c>
      <c r="J145" s="26"/>
      <c r="K145" s="27"/>
      <c r="L145" s="250"/>
      <c r="M145" s="256"/>
    </row>
    <row r="146" spans="1:13" ht="60" customHeight="1" x14ac:dyDescent="0.2">
      <c r="A146" s="281"/>
      <c r="B146" s="284"/>
      <c r="C146" s="241"/>
      <c r="D146" s="241"/>
      <c r="E146" s="241"/>
      <c r="F146" s="293"/>
      <c r="G146" s="287"/>
      <c r="H146" s="26" t="s">
        <v>14</v>
      </c>
      <c r="I146" s="26" t="s">
        <v>19</v>
      </c>
      <c r="J146" s="26"/>
      <c r="K146" s="27"/>
      <c r="L146" s="251"/>
      <c r="M146" s="256"/>
    </row>
    <row r="147" spans="1:13" ht="60" customHeight="1" thickBot="1" x14ac:dyDescent="0.25">
      <c r="A147" s="282"/>
      <c r="B147" s="285"/>
      <c r="C147" s="242"/>
      <c r="D147" s="242"/>
      <c r="E147" s="242"/>
      <c r="F147" s="294"/>
      <c r="G147" s="288"/>
      <c r="H147" s="28" t="s">
        <v>3</v>
      </c>
      <c r="I147" s="31" t="str">
        <f>+Calcolo!B173</f>
        <v>Medio</v>
      </c>
      <c r="J147" s="28" t="s">
        <v>3</v>
      </c>
      <c r="K147" s="32" t="str">
        <f>+Calcolo!C173</f>
        <v>Medio</v>
      </c>
      <c r="L147" s="18" t="str">
        <f>+Calcolo!C175</f>
        <v>MEDIO</v>
      </c>
      <c r="M147" s="257"/>
    </row>
    <row r="148" spans="1:13" ht="60" customHeight="1" x14ac:dyDescent="0.2">
      <c r="A148" s="270" t="s">
        <v>284</v>
      </c>
      <c r="B148" s="273" t="s">
        <v>298</v>
      </c>
      <c r="C148" s="240" t="s">
        <v>375</v>
      </c>
      <c r="D148" s="240" t="s">
        <v>376</v>
      </c>
      <c r="E148" s="240" t="s">
        <v>377</v>
      </c>
      <c r="F148" s="277" t="s">
        <v>308</v>
      </c>
      <c r="G148" s="274" t="s">
        <v>315</v>
      </c>
      <c r="H148" s="23" t="s">
        <v>38</v>
      </c>
      <c r="I148" s="24"/>
      <c r="J148" s="23" t="s">
        <v>39</v>
      </c>
      <c r="K148" s="25"/>
      <c r="L148" s="249"/>
      <c r="M148" s="263" t="s">
        <v>333</v>
      </c>
    </row>
    <row r="149" spans="1:13" ht="60" customHeight="1" x14ac:dyDescent="0.2">
      <c r="A149" s="271"/>
      <c r="B149" s="238"/>
      <c r="C149" s="241"/>
      <c r="D149" s="241"/>
      <c r="E149" s="241"/>
      <c r="F149" s="244"/>
      <c r="G149" s="275"/>
      <c r="H149" s="26" t="s">
        <v>10</v>
      </c>
      <c r="I149" s="26" t="s">
        <v>20</v>
      </c>
      <c r="J149" s="26" t="s">
        <v>15</v>
      </c>
      <c r="K149" s="26" t="s">
        <v>18</v>
      </c>
      <c r="L149" s="250"/>
      <c r="M149" s="264"/>
    </row>
    <row r="150" spans="1:13" ht="60" customHeight="1" x14ac:dyDescent="0.2">
      <c r="A150" s="271"/>
      <c r="B150" s="238"/>
      <c r="C150" s="241"/>
      <c r="D150" s="241"/>
      <c r="E150" s="241"/>
      <c r="F150" s="244"/>
      <c r="G150" s="275"/>
      <c r="H150" s="26" t="s">
        <v>11</v>
      </c>
      <c r="I150" s="26" t="s">
        <v>19</v>
      </c>
      <c r="J150" s="26" t="s">
        <v>16</v>
      </c>
      <c r="K150" s="26" t="s">
        <v>18</v>
      </c>
      <c r="L150" s="250"/>
      <c r="M150" s="264"/>
    </row>
    <row r="151" spans="1:13" ht="60" customHeight="1" x14ac:dyDescent="0.2">
      <c r="A151" s="271"/>
      <c r="B151" s="238"/>
      <c r="C151" s="241"/>
      <c r="D151" s="241"/>
      <c r="E151" s="241"/>
      <c r="F151" s="244"/>
      <c r="G151" s="275"/>
      <c r="H151" s="26" t="s">
        <v>1</v>
      </c>
      <c r="I151" s="26" t="s">
        <v>19</v>
      </c>
      <c r="J151" s="26" t="s">
        <v>17</v>
      </c>
      <c r="K151" s="26" t="s">
        <v>20</v>
      </c>
      <c r="L151" s="250"/>
      <c r="M151" s="264"/>
    </row>
    <row r="152" spans="1:13" ht="60" customHeight="1" x14ac:dyDescent="0.2">
      <c r="A152" s="271"/>
      <c r="B152" s="238"/>
      <c r="C152" s="241"/>
      <c r="D152" s="241"/>
      <c r="E152" s="241"/>
      <c r="F152" s="244"/>
      <c r="G152" s="275"/>
      <c r="H152" s="26" t="s">
        <v>12</v>
      </c>
      <c r="I152" s="26" t="s">
        <v>18</v>
      </c>
      <c r="J152" s="26" t="s">
        <v>2</v>
      </c>
      <c r="K152" s="26" t="s">
        <v>19</v>
      </c>
      <c r="L152" s="250"/>
      <c r="M152" s="264"/>
    </row>
    <row r="153" spans="1:13" ht="60" customHeight="1" x14ac:dyDescent="0.2">
      <c r="A153" s="271"/>
      <c r="B153" s="238"/>
      <c r="C153" s="241"/>
      <c r="D153" s="241"/>
      <c r="E153" s="241"/>
      <c r="F153" s="244"/>
      <c r="G153" s="275"/>
      <c r="H153" s="26" t="s">
        <v>13</v>
      </c>
      <c r="I153" s="26" t="s">
        <v>19</v>
      </c>
      <c r="J153" s="26"/>
      <c r="K153" s="27"/>
      <c r="L153" s="250"/>
      <c r="M153" s="264"/>
    </row>
    <row r="154" spans="1:13" ht="60" customHeight="1" x14ac:dyDescent="0.2">
      <c r="A154" s="271"/>
      <c r="B154" s="238"/>
      <c r="C154" s="241"/>
      <c r="D154" s="241"/>
      <c r="E154" s="241"/>
      <c r="F154" s="244"/>
      <c r="G154" s="275"/>
      <c r="H154" s="26" t="s">
        <v>14</v>
      </c>
      <c r="I154" s="26" t="s">
        <v>18</v>
      </c>
      <c r="J154" s="26"/>
      <c r="K154" s="27"/>
      <c r="L154" s="251"/>
      <c r="M154" s="264"/>
    </row>
    <row r="155" spans="1:13" ht="60" customHeight="1" thickBot="1" x14ac:dyDescent="0.25">
      <c r="A155" s="272"/>
      <c r="B155" s="239"/>
      <c r="C155" s="242"/>
      <c r="D155" s="242"/>
      <c r="E155" s="242"/>
      <c r="F155" s="245"/>
      <c r="G155" s="276"/>
      <c r="H155" s="28" t="s">
        <v>3</v>
      </c>
      <c r="I155" s="31" t="str">
        <f>+Calcolo!B201</f>
        <v>Medio</v>
      </c>
      <c r="J155" s="28" t="s">
        <v>3</v>
      </c>
      <c r="K155" s="32" t="str">
        <f>+Calcolo!C201</f>
        <v>Alto</v>
      </c>
      <c r="L155" s="18" t="str">
        <f>+Calcolo!C203</f>
        <v>ALTO</v>
      </c>
      <c r="M155" s="265"/>
    </row>
    <row r="156" spans="1:13" ht="60" customHeight="1" x14ac:dyDescent="0.2">
      <c r="A156" s="278" t="s">
        <v>287</v>
      </c>
      <c r="B156" s="237" t="s">
        <v>378</v>
      </c>
      <c r="C156" s="240" t="s">
        <v>379</v>
      </c>
      <c r="D156" s="240" t="s">
        <v>380</v>
      </c>
      <c r="E156" s="240" t="s">
        <v>381</v>
      </c>
      <c r="F156" s="243" t="s">
        <v>316</v>
      </c>
      <c r="G156" s="279" t="s">
        <v>317</v>
      </c>
      <c r="H156" s="23" t="s">
        <v>38</v>
      </c>
      <c r="I156" s="24"/>
      <c r="J156" s="23" t="s">
        <v>39</v>
      </c>
      <c r="K156" s="25"/>
      <c r="L156" s="249"/>
      <c r="M156" s="266" t="s">
        <v>334</v>
      </c>
    </row>
    <row r="157" spans="1:13" ht="60" customHeight="1" x14ac:dyDescent="0.2">
      <c r="A157" s="271"/>
      <c r="B157" s="238"/>
      <c r="C157" s="241"/>
      <c r="D157" s="241"/>
      <c r="E157" s="241"/>
      <c r="F157" s="244"/>
      <c r="G157" s="275"/>
      <c r="H157" s="26" t="s">
        <v>10</v>
      </c>
      <c r="I157" s="26" t="s">
        <v>19</v>
      </c>
      <c r="J157" s="26" t="s">
        <v>15</v>
      </c>
      <c r="K157" s="26" t="s">
        <v>19</v>
      </c>
      <c r="L157" s="250"/>
      <c r="M157" s="259"/>
    </row>
    <row r="158" spans="1:13" ht="60" customHeight="1" x14ac:dyDescent="0.2">
      <c r="A158" s="271"/>
      <c r="B158" s="238"/>
      <c r="C158" s="241"/>
      <c r="D158" s="241"/>
      <c r="E158" s="241"/>
      <c r="F158" s="244"/>
      <c r="G158" s="275"/>
      <c r="H158" s="26" t="s">
        <v>11</v>
      </c>
      <c r="I158" s="26" t="s">
        <v>19</v>
      </c>
      <c r="J158" s="26" t="s">
        <v>16</v>
      </c>
      <c r="K158" s="26" t="s">
        <v>19</v>
      </c>
      <c r="L158" s="250"/>
      <c r="M158" s="259"/>
    </row>
    <row r="159" spans="1:13" ht="60" customHeight="1" x14ac:dyDescent="0.2">
      <c r="A159" s="271"/>
      <c r="B159" s="238"/>
      <c r="C159" s="241"/>
      <c r="D159" s="241"/>
      <c r="E159" s="241"/>
      <c r="F159" s="244"/>
      <c r="G159" s="275"/>
      <c r="H159" s="26" t="s">
        <v>1</v>
      </c>
      <c r="I159" s="26" t="s">
        <v>20</v>
      </c>
      <c r="J159" s="26" t="s">
        <v>17</v>
      </c>
      <c r="K159" s="26" t="s">
        <v>20</v>
      </c>
      <c r="L159" s="250"/>
      <c r="M159" s="259"/>
    </row>
    <row r="160" spans="1:13" ht="60" customHeight="1" x14ac:dyDescent="0.2">
      <c r="A160" s="271"/>
      <c r="B160" s="238"/>
      <c r="C160" s="241"/>
      <c r="D160" s="241"/>
      <c r="E160" s="241"/>
      <c r="F160" s="244"/>
      <c r="G160" s="275"/>
      <c r="H160" s="26" t="s">
        <v>12</v>
      </c>
      <c r="I160" s="26" t="s">
        <v>19</v>
      </c>
      <c r="J160" s="26" t="s">
        <v>2</v>
      </c>
      <c r="K160" s="26" t="s">
        <v>20</v>
      </c>
      <c r="L160" s="250"/>
      <c r="M160" s="259"/>
    </row>
    <row r="161" spans="1:13" ht="60" customHeight="1" x14ac:dyDescent="0.2">
      <c r="A161" s="271"/>
      <c r="B161" s="238"/>
      <c r="C161" s="241"/>
      <c r="D161" s="241"/>
      <c r="E161" s="241"/>
      <c r="F161" s="244"/>
      <c r="G161" s="275"/>
      <c r="H161" s="26" t="s">
        <v>13</v>
      </c>
      <c r="I161" s="26" t="s">
        <v>19</v>
      </c>
      <c r="J161" s="26"/>
      <c r="K161" s="27"/>
      <c r="L161" s="250"/>
      <c r="M161" s="259"/>
    </row>
    <row r="162" spans="1:13" ht="60" customHeight="1" x14ac:dyDescent="0.2">
      <c r="A162" s="271"/>
      <c r="B162" s="238"/>
      <c r="C162" s="241"/>
      <c r="D162" s="241"/>
      <c r="E162" s="241"/>
      <c r="F162" s="244"/>
      <c r="G162" s="275"/>
      <c r="H162" s="26" t="s">
        <v>14</v>
      </c>
      <c r="I162" s="26" t="s">
        <v>19</v>
      </c>
      <c r="J162" s="26"/>
      <c r="K162" s="27"/>
      <c r="L162" s="251"/>
      <c r="M162" s="259"/>
    </row>
    <row r="163" spans="1:13" ht="60" customHeight="1" thickBot="1" x14ac:dyDescent="0.25">
      <c r="A163" s="272"/>
      <c r="B163" s="239"/>
      <c r="C163" s="242"/>
      <c r="D163" s="242"/>
      <c r="E163" s="242"/>
      <c r="F163" s="245"/>
      <c r="G163" s="276"/>
      <c r="H163" s="28" t="s">
        <v>3</v>
      </c>
      <c r="I163" s="31" t="str">
        <f>+Calcolo!B220</f>
        <v>Medio</v>
      </c>
      <c r="J163" s="28" t="s">
        <v>3</v>
      </c>
      <c r="K163" s="32" t="str">
        <f>+Calcolo!C220</f>
        <v>Medio</v>
      </c>
      <c r="L163" s="18" t="str">
        <f>+Calcolo!C222</f>
        <v>MEDIO</v>
      </c>
      <c r="M163" s="260"/>
    </row>
    <row r="164" spans="1:13" ht="60" customHeight="1" x14ac:dyDescent="0.2">
      <c r="A164" s="278" t="s">
        <v>287</v>
      </c>
      <c r="B164" s="237" t="s">
        <v>265</v>
      </c>
      <c r="C164" s="240" t="s">
        <v>382</v>
      </c>
      <c r="D164" s="240" t="s">
        <v>384</v>
      </c>
      <c r="E164" s="240" t="s">
        <v>383</v>
      </c>
      <c r="F164" s="243" t="s">
        <v>308</v>
      </c>
      <c r="G164" s="279" t="s">
        <v>318</v>
      </c>
      <c r="H164" s="23" t="s">
        <v>38</v>
      </c>
      <c r="I164" s="24"/>
      <c r="J164" s="23" t="s">
        <v>39</v>
      </c>
      <c r="K164" s="25"/>
      <c r="L164" s="249"/>
      <c r="M164" s="258" t="s">
        <v>329</v>
      </c>
    </row>
    <row r="165" spans="1:13" ht="60" customHeight="1" x14ac:dyDescent="0.2">
      <c r="A165" s="271"/>
      <c r="B165" s="238"/>
      <c r="C165" s="241"/>
      <c r="D165" s="241"/>
      <c r="E165" s="241"/>
      <c r="F165" s="244"/>
      <c r="G165" s="275"/>
      <c r="H165" s="26" t="s">
        <v>10</v>
      </c>
      <c r="I165" s="26" t="s">
        <v>19</v>
      </c>
      <c r="J165" s="26" t="s">
        <v>15</v>
      </c>
      <c r="K165" s="26" t="s">
        <v>19</v>
      </c>
      <c r="L165" s="250"/>
      <c r="M165" s="259"/>
    </row>
    <row r="166" spans="1:13" ht="60" customHeight="1" x14ac:dyDescent="0.2">
      <c r="A166" s="271"/>
      <c r="B166" s="238"/>
      <c r="C166" s="241"/>
      <c r="D166" s="241"/>
      <c r="E166" s="241"/>
      <c r="F166" s="244"/>
      <c r="G166" s="275"/>
      <c r="H166" s="26" t="s">
        <v>11</v>
      </c>
      <c r="I166" s="26" t="s">
        <v>19</v>
      </c>
      <c r="J166" s="26" t="s">
        <v>16</v>
      </c>
      <c r="K166" s="26" t="s">
        <v>19</v>
      </c>
      <c r="L166" s="250"/>
      <c r="M166" s="259"/>
    </row>
    <row r="167" spans="1:13" ht="60" customHeight="1" x14ac:dyDescent="0.2">
      <c r="A167" s="271"/>
      <c r="B167" s="238"/>
      <c r="C167" s="241"/>
      <c r="D167" s="241"/>
      <c r="E167" s="241"/>
      <c r="F167" s="244"/>
      <c r="G167" s="275"/>
      <c r="H167" s="26" t="s">
        <v>1</v>
      </c>
      <c r="I167" s="26" t="s">
        <v>20</v>
      </c>
      <c r="J167" s="26" t="s">
        <v>17</v>
      </c>
      <c r="K167" s="26" t="s">
        <v>20</v>
      </c>
      <c r="L167" s="250"/>
      <c r="M167" s="259"/>
    </row>
    <row r="168" spans="1:13" ht="60" customHeight="1" x14ac:dyDescent="0.2">
      <c r="A168" s="271"/>
      <c r="B168" s="238"/>
      <c r="C168" s="241"/>
      <c r="D168" s="241"/>
      <c r="E168" s="241"/>
      <c r="F168" s="244"/>
      <c r="G168" s="275"/>
      <c r="H168" s="26" t="s">
        <v>12</v>
      </c>
      <c r="I168" s="26" t="s">
        <v>19</v>
      </c>
      <c r="J168" s="26" t="s">
        <v>2</v>
      </c>
      <c r="K168" s="26" t="s">
        <v>20</v>
      </c>
      <c r="L168" s="250"/>
      <c r="M168" s="259"/>
    </row>
    <row r="169" spans="1:13" ht="60" customHeight="1" x14ac:dyDescent="0.2">
      <c r="A169" s="271"/>
      <c r="B169" s="238"/>
      <c r="C169" s="241"/>
      <c r="D169" s="241"/>
      <c r="E169" s="241"/>
      <c r="F169" s="244"/>
      <c r="G169" s="275"/>
      <c r="H169" s="26" t="s">
        <v>13</v>
      </c>
      <c r="I169" s="26" t="s">
        <v>19</v>
      </c>
      <c r="J169" s="26"/>
      <c r="K169" s="27"/>
      <c r="L169" s="250"/>
      <c r="M169" s="259"/>
    </row>
    <row r="170" spans="1:13" ht="60" customHeight="1" x14ac:dyDescent="0.2">
      <c r="A170" s="271"/>
      <c r="B170" s="238"/>
      <c r="C170" s="241"/>
      <c r="D170" s="241"/>
      <c r="E170" s="241"/>
      <c r="F170" s="244"/>
      <c r="G170" s="275"/>
      <c r="H170" s="26" t="s">
        <v>14</v>
      </c>
      <c r="I170" s="26" t="s">
        <v>19</v>
      </c>
      <c r="J170" s="26"/>
      <c r="K170" s="27"/>
      <c r="L170" s="251"/>
      <c r="M170" s="259"/>
    </row>
    <row r="171" spans="1:13" ht="60" customHeight="1" thickBot="1" x14ac:dyDescent="0.25">
      <c r="A171" s="272"/>
      <c r="B171" s="239"/>
      <c r="C171" s="242"/>
      <c r="D171" s="242"/>
      <c r="E171" s="242"/>
      <c r="F171" s="245"/>
      <c r="G171" s="276"/>
      <c r="H171" s="28" t="s">
        <v>3</v>
      </c>
      <c r="I171" s="31" t="str">
        <f>+Calcolo!B230</f>
        <v>Medio</v>
      </c>
      <c r="J171" s="28" t="s">
        <v>3</v>
      </c>
      <c r="K171" s="32" t="str">
        <f>+Calcolo!C230</f>
        <v>Medio</v>
      </c>
      <c r="L171" s="18" t="str">
        <f>+Calcolo!C232</f>
        <v>MEDIO</v>
      </c>
      <c r="M171" s="260"/>
    </row>
    <row r="172" spans="1:13" ht="60" customHeight="1" x14ac:dyDescent="0.2">
      <c r="A172" s="252" t="s">
        <v>286</v>
      </c>
      <c r="B172" s="237" t="s">
        <v>385</v>
      </c>
      <c r="C172" s="240" t="s">
        <v>382</v>
      </c>
      <c r="D172" s="240" t="s">
        <v>386</v>
      </c>
      <c r="E172" s="240" t="s">
        <v>387</v>
      </c>
      <c r="F172" s="243" t="s">
        <v>388</v>
      </c>
      <c r="G172" s="246" t="s">
        <v>389</v>
      </c>
      <c r="H172" s="23" t="s">
        <v>38</v>
      </c>
      <c r="I172" s="24"/>
      <c r="J172" s="23" t="s">
        <v>39</v>
      </c>
      <c r="K172" s="25"/>
      <c r="L172" s="249"/>
      <c r="M172" s="258" t="s">
        <v>324</v>
      </c>
    </row>
    <row r="173" spans="1:13" ht="60" customHeight="1" x14ac:dyDescent="0.2">
      <c r="A173" s="253"/>
      <c r="B173" s="238"/>
      <c r="C173" s="241"/>
      <c r="D173" s="241"/>
      <c r="E173" s="241"/>
      <c r="F173" s="244"/>
      <c r="G173" s="247"/>
      <c r="H173" s="26" t="s">
        <v>10</v>
      </c>
      <c r="I173" s="26" t="s">
        <v>19</v>
      </c>
      <c r="J173" s="26" t="s">
        <v>15</v>
      </c>
      <c r="K173" s="26" t="s">
        <v>35</v>
      </c>
      <c r="L173" s="250"/>
      <c r="M173" s="259"/>
    </row>
    <row r="174" spans="1:13" ht="60" customHeight="1" x14ac:dyDescent="0.2">
      <c r="A174" s="253"/>
      <c r="B174" s="238"/>
      <c r="C174" s="241"/>
      <c r="D174" s="241"/>
      <c r="E174" s="241"/>
      <c r="F174" s="244"/>
      <c r="G174" s="247"/>
      <c r="H174" s="26" t="s">
        <v>11</v>
      </c>
      <c r="I174" s="26" t="s">
        <v>19</v>
      </c>
      <c r="J174" s="26" t="s">
        <v>16</v>
      </c>
      <c r="K174" s="26" t="s">
        <v>36</v>
      </c>
      <c r="L174" s="250"/>
      <c r="M174" s="259"/>
    </row>
    <row r="175" spans="1:13" ht="60" customHeight="1" x14ac:dyDescent="0.2">
      <c r="A175" s="253"/>
      <c r="B175" s="238"/>
      <c r="C175" s="241"/>
      <c r="D175" s="241"/>
      <c r="E175" s="241"/>
      <c r="F175" s="244"/>
      <c r="G175" s="247"/>
      <c r="H175" s="26" t="s">
        <v>1</v>
      </c>
      <c r="I175" s="26" t="s">
        <v>41</v>
      </c>
      <c r="J175" s="26" t="s">
        <v>17</v>
      </c>
      <c r="K175" s="26" t="s">
        <v>36</v>
      </c>
      <c r="L175" s="250"/>
      <c r="M175" s="259"/>
    </row>
    <row r="176" spans="1:13" ht="60" customHeight="1" x14ac:dyDescent="0.2">
      <c r="A176" s="253"/>
      <c r="B176" s="238"/>
      <c r="C176" s="241"/>
      <c r="D176" s="241"/>
      <c r="E176" s="241"/>
      <c r="F176" s="244"/>
      <c r="G176" s="247"/>
      <c r="H176" s="26" t="s">
        <v>12</v>
      </c>
      <c r="I176" s="26" t="s">
        <v>41</v>
      </c>
      <c r="J176" s="26" t="s">
        <v>2</v>
      </c>
      <c r="K176" s="26" t="s">
        <v>36</v>
      </c>
      <c r="L176" s="250"/>
      <c r="M176" s="259"/>
    </row>
    <row r="177" spans="1:13" ht="60" customHeight="1" x14ac:dyDescent="0.2">
      <c r="A177" s="253"/>
      <c r="B177" s="238"/>
      <c r="C177" s="241"/>
      <c r="D177" s="241"/>
      <c r="E177" s="241"/>
      <c r="F177" s="244"/>
      <c r="G177" s="247"/>
      <c r="H177" s="26" t="s">
        <v>13</v>
      </c>
      <c r="I177" s="26" t="s">
        <v>35</v>
      </c>
      <c r="J177" s="26"/>
      <c r="K177" s="27"/>
      <c r="L177" s="250"/>
      <c r="M177" s="259"/>
    </row>
    <row r="178" spans="1:13" ht="60" customHeight="1" x14ac:dyDescent="0.2">
      <c r="A178" s="253"/>
      <c r="B178" s="238"/>
      <c r="C178" s="241"/>
      <c r="D178" s="241"/>
      <c r="E178" s="241"/>
      <c r="F178" s="244"/>
      <c r="G178" s="247"/>
      <c r="H178" s="26" t="s">
        <v>14</v>
      </c>
      <c r="I178" s="26" t="s">
        <v>35</v>
      </c>
      <c r="J178" s="26"/>
      <c r="K178" s="27"/>
      <c r="L178" s="251"/>
      <c r="M178" s="259"/>
    </row>
    <row r="179" spans="1:13" ht="60" customHeight="1" thickBot="1" x14ac:dyDescent="0.25">
      <c r="A179" s="254"/>
      <c r="B179" s="239"/>
      <c r="C179" s="242"/>
      <c r="D179" s="242"/>
      <c r="E179" s="242"/>
      <c r="F179" s="245"/>
      <c r="G179" s="248"/>
      <c r="H179" s="28" t="s">
        <v>3</v>
      </c>
      <c r="I179" s="31">
        <f>+[1]Calcolo!B204</f>
        <v>0</v>
      </c>
      <c r="J179" s="28" t="s">
        <v>3</v>
      </c>
      <c r="K179" s="32">
        <f>+[1]Calcolo!C204</f>
        <v>0</v>
      </c>
      <c r="L179" s="18">
        <f>+[1]Calcolo!C206</f>
        <v>0</v>
      </c>
      <c r="M179" s="260"/>
    </row>
    <row r="180" spans="1:13" ht="60" customHeight="1" x14ac:dyDescent="0.2">
      <c r="A180" s="30" t="s">
        <v>394</v>
      </c>
      <c r="B180" s="237" t="s">
        <v>390</v>
      </c>
      <c r="C180" s="240" t="s">
        <v>391</v>
      </c>
      <c r="D180" s="240" t="s">
        <v>392</v>
      </c>
      <c r="E180" s="240" t="s">
        <v>393</v>
      </c>
      <c r="F180" s="243" t="s">
        <v>388</v>
      </c>
      <c r="G180" s="246" t="s">
        <v>389</v>
      </c>
      <c r="H180" s="23" t="s">
        <v>38</v>
      </c>
      <c r="I180" s="24"/>
      <c r="J180" s="23" t="s">
        <v>39</v>
      </c>
      <c r="K180" s="25"/>
      <c r="L180" s="249"/>
      <c r="M180" s="232"/>
    </row>
    <row r="181" spans="1:13" ht="60" customHeight="1" x14ac:dyDescent="0.2">
      <c r="B181" s="238"/>
      <c r="C181" s="241"/>
      <c r="D181" s="241"/>
      <c r="E181" s="241"/>
      <c r="F181" s="244"/>
      <c r="G181" s="247"/>
      <c r="H181" s="26" t="s">
        <v>10</v>
      </c>
      <c r="I181" s="26" t="s">
        <v>20</v>
      </c>
      <c r="J181" s="26" t="s">
        <v>15</v>
      </c>
      <c r="K181" s="26" t="s">
        <v>19</v>
      </c>
      <c r="L181" s="250"/>
      <c r="M181" s="233"/>
    </row>
    <row r="182" spans="1:13" ht="60" customHeight="1" x14ac:dyDescent="0.2">
      <c r="B182" s="238"/>
      <c r="C182" s="241"/>
      <c r="D182" s="241"/>
      <c r="E182" s="241"/>
      <c r="F182" s="244"/>
      <c r="G182" s="247"/>
      <c r="H182" s="26" t="s">
        <v>11</v>
      </c>
      <c r="I182" s="26" t="s">
        <v>20</v>
      </c>
      <c r="J182" s="26" t="s">
        <v>16</v>
      </c>
      <c r="K182" s="26" t="s">
        <v>19</v>
      </c>
      <c r="L182" s="250"/>
      <c r="M182" s="233"/>
    </row>
    <row r="183" spans="1:13" ht="60" customHeight="1" x14ac:dyDescent="0.2">
      <c r="B183" s="238"/>
      <c r="C183" s="241"/>
      <c r="D183" s="241"/>
      <c r="E183" s="241"/>
      <c r="F183" s="244"/>
      <c r="G183" s="247"/>
      <c r="H183" s="26" t="s">
        <v>1</v>
      </c>
      <c r="I183" s="26" t="s">
        <v>19</v>
      </c>
      <c r="J183" s="26" t="s">
        <v>17</v>
      </c>
      <c r="K183" s="26" t="s">
        <v>20</v>
      </c>
      <c r="L183" s="250"/>
      <c r="M183" s="235" t="s">
        <v>395</v>
      </c>
    </row>
    <row r="184" spans="1:13" ht="60" customHeight="1" x14ac:dyDescent="0.2">
      <c r="B184" s="238"/>
      <c r="C184" s="241"/>
      <c r="D184" s="241"/>
      <c r="E184" s="241"/>
      <c r="F184" s="244"/>
      <c r="G184" s="247"/>
      <c r="H184" s="26" t="s">
        <v>12</v>
      </c>
      <c r="I184" s="26" t="s">
        <v>20</v>
      </c>
      <c r="J184" s="26" t="s">
        <v>2</v>
      </c>
      <c r="K184" s="26" t="s">
        <v>19</v>
      </c>
      <c r="L184" s="250"/>
      <c r="M184" s="236"/>
    </row>
    <row r="185" spans="1:13" ht="60" customHeight="1" x14ac:dyDescent="0.2">
      <c r="B185" s="238"/>
      <c r="C185" s="241"/>
      <c r="D185" s="241"/>
      <c r="E185" s="241"/>
      <c r="F185" s="244"/>
      <c r="G185" s="247"/>
      <c r="H185" s="26" t="s">
        <v>13</v>
      </c>
      <c r="I185" s="26" t="s">
        <v>20</v>
      </c>
      <c r="J185" s="26"/>
      <c r="K185" s="27"/>
      <c r="L185" s="250"/>
      <c r="M185" s="236"/>
    </row>
    <row r="186" spans="1:13" ht="60" customHeight="1" x14ac:dyDescent="0.2">
      <c r="B186" s="238"/>
      <c r="C186" s="241"/>
      <c r="D186" s="241"/>
      <c r="E186" s="241"/>
      <c r="F186" s="244"/>
      <c r="G186" s="247"/>
      <c r="H186" s="26" t="s">
        <v>14</v>
      </c>
      <c r="I186" s="26" t="s">
        <v>20</v>
      </c>
      <c r="J186" s="26"/>
      <c r="K186" s="27"/>
      <c r="L186" s="251"/>
      <c r="M186" s="233"/>
    </row>
    <row r="187" spans="1:13" ht="60" customHeight="1" thickBot="1" x14ac:dyDescent="0.25">
      <c r="B187" s="239"/>
      <c r="C187" s="242"/>
      <c r="D187" s="242"/>
      <c r="E187" s="242"/>
      <c r="F187" s="245"/>
      <c r="G187" s="248"/>
      <c r="H187" s="28" t="s">
        <v>3</v>
      </c>
      <c r="I187" s="31" t="s">
        <v>20</v>
      </c>
      <c r="J187" s="28" t="s">
        <v>3</v>
      </c>
      <c r="K187" s="32" t="s">
        <v>19</v>
      </c>
      <c r="L187" s="18" t="s">
        <v>28</v>
      </c>
      <c r="M187" s="234"/>
    </row>
    <row r="188" spans="1:13" ht="60" customHeight="1" x14ac:dyDescent="0.2"/>
    <row r="189" spans="1:13" ht="60" customHeight="1" x14ac:dyDescent="0.2"/>
    <row r="190" spans="1:13" ht="60" customHeight="1" x14ac:dyDescent="0.2"/>
    <row r="191" spans="1:13" ht="60" customHeight="1" x14ac:dyDescent="0.2"/>
    <row r="192" spans="1:13" ht="60" customHeight="1" x14ac:dyDescent="0.2"/>
    <row r="193" ht="60" customHeight="1" x14ac:dyDescent="0.2"/>
    <row r="194" ht="60" customHeight="1" x14ac:dyDescent="0.2"/>
    <row r="195" ht="60" customHeight="1" x14ac:dyDescent="0.2"/>
    <row r="196" ht="60" customHeight="1" x14ac:dyDescent="0.2"/>
    <row r="197" ht="60" customHeight="1" x14ac:dyDescent="0.2"/>
    <row r="198" ht="60" customHeight="1" x14ac:dyDescent="0.2"/>
    <row r="199" ht="60" customHeight="1" x14ac:dyDescent="0.2"/>
    <row r="200" ht="60" customHeight="1" x14ac:dyDescent="0.2"/>
    <row r="201" ht="60" customHeight="1" x14ac:dyDescent="0.2"/>
    <row r="202" ht="60" customHeight="1" x14ac:dyDescent="0.2"/>
    <row r="203" ht="60" customHeight="1" x14ac:dyDescent="0.2"/>
    <row r="204" ht="60" customHeight="1" x14ac:dyDescent="0.2"/>
    <row r="205" ht="60" customHeight="1" x14ac:dyDescent="0.2"/>
    <row r="206" ht="60" customHeight="1" x14ac:dyDescent="0.2"/>
    <row r="207" ht="60" customHeight="1" x14ac:dyDescent="0.2"/>
    <row r="208" ht="60" customHeight="1" x14ac:dyDescent="0.2"/>
    <row r="209" ht="60" customHeight="1" x14ac:dyDescent="0.2"/>
    <row r="210" ht="60" customHeight="1" x14ac:dyDescent="0.2"/>
    <row r="211" ht="60" customHeight="1" x14ac:dyDescent="0.2"/>
    <row r="212" ht="60" customHeight="1" x14ac:dyDescent="0.2"/>
    <row r="213" ht="60" customHeight="1" x14ac:dyDescent="0.2"/>
    <row r="214" ht="60" customHeight="1" x14ac:dyDescent="0.2"/>
    <row r="215" ht="60" customHeight="1" x14ac:dyDescent="0.2"/>
    <row r="216" ht="60" customHeight="1" x14ac:dyDescent="0.2"/>
    <row r="217" ht="60" customHeight="1" x14ac:dyDescent="0.2"/>
    <row r="218" ht="60" customHeight="1" x14ac:dyDescent="0.2"/>
    <row r="219" ht="60" customHeight="1" x14ac:dyDescent="0.2"/>
    <row r="220" ht="60" customHeight="1" x14ac:dyDescent="0.2"/>
    <row r="221" ht="60" customHeight="1" x14ac:dyDescent="0.2"/>
    <row r="222" ht="60" customHeight="1" x14ac:dyDescent="0.2"/>
    <row r="223" ht="60" customHeight="1" x14ac:dyDescent="0.2"/>
    <row r="224" ht="60" customHeight="1" x14ac:dyDescent="0.2"/>
    <row r="225" ht="60" customHeight="1" x14ac:dyDescent="0.2"/>
    <row r="226" ht="60" customHeight="1" x14ac:dyDescent="0.2"/>
    <row r="227" ht="60" customHeight="1" x14ac:dyDescent="0.2"/>
    <row r="228" ht="60" customHeight="1" x14ac:dyDescent="0.2"/>
    <row r="229" ht="60" customHeight="1" x14ac:dyDescent="0.2"/>
    <row r="230" ht="60" customHeight="1" x14ac:dyDescent="0.2"/>
    <row r="231" ht="60" customHeight="1" x14ac:dyDescent="0.2"/>
    <row r="232" ht="60" customHeight="1" x14ac:dyDescent="0.2"/>
    <row r="233" ht="60" customHeight="1" x14ac:dyDescent="0.2"/>
    <row r="234" ht="60" customHeight="1" x14ac:dyDescent="0.2"/>
    <row r="235" ht="60" customHeight="1" x14ac:dyDescent="0.2"/>
    <row r="236" ht="60" customHeight="1" x14ac:dyDescent="0.2"/>
    <row r="237" ht="60" customHeight="1" x14ac:dyDescent="0.2"/>
    <row r="238" ht="60" customHeight="1" x14ac:dyDescent="0.2"/>
    <row r="239" ht="60" customHeight="1" x14ac:dyDescent="0.2"/>
    <row r="240" ht="60" customHeight="1" x14ac:dyDescent="0.2"/>
    <row r="241" ht="60" customHeight="1" x14ac:dyDescent="0.2"/>
    <row r="242" ht="60" customHeight="1" x14ac:dyDescent="0.2"/>
    <row r="243" ht="60" customHeight="1" x14ac:dyDescent="0.2"/>
    <row r="244" ht="60" customHeight="1" x14ac:dyDescent="0.2"/>
    <row r="245" ht="60" customHeight="1" x14ac:dyDescent="0.2"/>
    <row r="246" ht="60" customHeight="1" x14ac:dyDescent="0.2"/>
    <row r="247" ht="60" customHeight="1" x14ac:dyDescent="0.2"/>
    <row r="248" ht="60" customHeight="1" x14ac:dyDescent="0.2"/>
    <row r="249" ht="60" customHeight="1" x14ac:dyDescent="0.2"/>
    <row r="250" ht="60" customHeight="1" x14ac:dyDescent="0.2"/>
    <row r="251" ht="60" customHeight="1" x14ac:dyDescent="0.2"/>
    <row r="252" ht="60" customHeight="1" x14ac:dyDescent="0.2"/>
    <row r="253" ht="60" customHeight="1" x14ac:dyDescent="0.2"/>
    <row r="254" ht="60" customHeight="1" x14ac:dyDescent="0.2"/>
    <row r="255" ht="60" customHeight="1" x14ac:dyDescent="0.2"/>
    <row r="256" ht="60" customHeight="1" x14ac:dyDescent="0.2"/>
    <row r="257" ht="60" customHeight="1" x14ac:dyDescent="0.2"/>
    <row r="258" ht="60" customHeight="1" x14ac:dyDescent="0.2"/>
    <row r="259" ht="60" customHeight="1" x14ac:dyDescent="0.2"/>
    <row r="260" ht="60" customHeight="1" x14ac:dyDescent="0.2"/>
    <row r="261" ht="60" customHeight="1" x14ac:dyDescent="0.2"/>
    <row r="262" ht="60" customHeight="1" x14ac:dyDescent="0.2"/>
    <row r="263" ht="60" customHeight="1" x14ac:dyDescent="0.2"/>
    <row r="264" ht="60" customHeight="1" x14ac:dyDescent="0.2"/>
    <row r="265" ht="60" customHeight="1" x14ac:dyDescent="0.2"/>
    <row r="266" ht="60" customHeight="1" x14ac:dyDescent="0.2"/>
    <row r="267" ht="60" customHeight="1" x14ac:dyDescent="0.2"/>
    <row r="268" ht="60" customHeight="1" x14ac:dyDescent="0.2"/>
    <row r="269" ht="60" customHeight="1" x14ac:dyDescent="0.2"/>
    <row r="270" ht="60" customHeight="1" x14ac:dyDescent="0.2"/>
    <row r="271" ht="60" customHeight="1" x14ac:dyDescent="0.2"/>
    <row r="272" ht="60" customHeight="1" x14ac:dyDescent="0.2"/>
    <row r="273" ht="60" customHeight="1" x14ac:dyDescent="0.2"/>
    <row r="274" ht="60" customHeight="1" x14ac:dyDescent="0.2"/>
    <row r="275" ht="60" customHeight="1" x14ac:dyDescent="0.2"/>
    <row r="276" ht="60" customHeight="1" x14ac:dyDescent="0.2"/>
    <row r="277" ht="60" customHeight="1" x14ac:dyDescent="0.2"/>
    <row r="278" ht="60" customHeight="1" x14ac:dyDescent="0.2"/>
    <row r="279" ht="60" customHeight="1" x14ac:dyDescent="0.2"/>
    <row r="280" ht="60" customHeight="1" x14ac:dyDescent="0.2"/>
    <row r="281" ht="60" customHeight="1" x14ac:dyDescent="0.2"/>
    <row r="282" ht="60" customHeight="1" x14ac:dyDescent="0.2"/>
    <row r="283" ht="60" customHeight="1" x14ac:dyDescent="0.2"/>
    <row r="284" ht="60" customHeight="1" x14ac:dyDescent="0.2"/>
    <row r="285" ht="60" customHeight="1" x14ac:dyDescent="0.2"/>
    <row r="286" ht="60" customHeight="1" x14ac:dyDescent="0.2"/>
    <row r="287" ht="60" customHeight="1" x14ac:dyDescent="0.2"/>
    <row r="288" ht="60" customHeight="1" x14ac:dyDescent="0.2"/>
    <row r="289" ht="60" customHeight="1" x14ac:dyDescent="0.2"/>
    <row r="290" ht="60" customHeight="1" x14ac:dyDescent="0.2"/>
    <row r="291" ht="60" customHeight="1" x14ac:dyDescent="0.2"/>
    <row r="292" ht="60" customHeight="1" x14ac:dyDescent="0.2"/>
    <row r="293" ht="60" customHeight="1" x14ac:dyDescent="0.2"/>
    <row r="294" ht="60" customHeight="1" x14ac:dyDescent="0.2"/>
    <row r="295" ht="60" customHeight="1" x14ac:dyDescent="0.2"/>
    <row r="296" ht="60" customHeight="1" x14ac:dyDescent="0.2"/>
    <row r="297" ht="60" customHeight="1" x14ac:dyDescent="0.2"/>
    <row r="298" ht="60" customHeight="1" x14ac:dyDescent="0.2"/>
    <row r="299" ht="60" customHeight="1" x14ac:dyDescent="0.2"/>
    <row r="300" ht="60" customHeight="1" x14ac:dyDescent="0.2"/>
    <row r="301" ht="60" customHeight="1" x14ac:dyDescent="0.2"/>
    <row r="302" ht="60" customHeight="1" x14ac:dyDescent="0.2"/>
    <row r="303" ht="60" customHeight="1" x14ac:dyDescent="0.2"/>
    <row r="304" ht="60" customHeight="1" x14ac:dyDescent="0.2"/>
    <row r="305" ht="60" customHeight="1" x14ac:dyDescent="0.2"/>
    <row r="306" ht="60" customHeight="1" x14ac:dyDescent="0.2"/>
    <row r="307" ht="60" customHeight="1" x14ac:dyDescent="0.2"/>
    <row r="308" ht="60" customHeight="1" x14ac:dyDescent="0.2"/>
    <row r="309" ht="60" customHeight="1" x14ac:dyDescent="0.2"/>
    <row r="310" ht="60" customHeight="1" x14ac:dyDescent="0.2"/>
    <row r="311" ht="60" customHeight="1" x14ac:dyDescent="0.2"/>
    <row r="312" ht="60" customHeight="1" x14ac:dyDescent="0.2"/>
    <row r="313" ht="60" customHeight="1" x14ac:dyDescent="0.2"/>
    <row r="314" ht="60" customHeight="1" x14ac:dyDescent="0.2"/>
    <row r="315" ht="60" customHeight="1" x14ac:dyDescent="0.2"/>
    <row r="316" ht="60" customHeight="1" x14ac:dyDescent="0.2"/>
    <row r="317" ht="60" customHeight="1" x14ac:dyDescent="0.2"/>
    <row r="318" ht="60" customHeight="1" x14ac:dyDescent="0.2"/>
    <row r="319" ht="60" customHeight="1" x14ac:dyDescent="0.2"/>
    <row r="320" ht="60" customHeight="1" x14ac:dyDescent="0.2"/>
    <row r="321" ht="60" customHeight="1" x14ac:dyDescent="0.2"/>
    <row r="322" ht="60" customHeight="1" x14ac:dyDescent="0.2"/>
    <row r="323" ht="60" customHeight="1" x14ac:dyDescent="0.2"/>
    <row r="324" ht="60" customHeight="1" x14ac:dyDescent="0.2"/>
    <row r="325" ht="60" customHeight="1" x14ac:dyDescent="0.2"/>
    <row r="326" ht="60" customHeight="1" x14ac:dyDescent="0.2"/>
    <row r="327" ht="60" customHeight="1" x14ac:dyDescent="0.2"/>
    <row r="328" ht="60" customHeight="1" x14ac:dyDescent="0.2"/>
    <row r="329" ht="60" customHeight="1" x14ac:dyDescent="0.2"/>
    <row r="330" ht="60" customHeight="1" x14ac:dyDescent="0.2"/>
    <row r="331" ht="60" customHeight="1" x14ac:dyDescent="0.2"/>
    <row r="332" ht="60" customHeight="1" x14ac:dyDescent="0.2"/>
    <row r="333" ht="60" customHeight="1" x14ac:dyDescent="0.2"/>
    <row r="334" ht="60" customHeight="1" x14ac:dyDescent="0.2"/>
    <row r="335" ht="60" customHeight="1" x14ac:dyDescent="0.2"/>
    <row r="336" ht="60" customHeight="1" x14ac:dyDescent="0.2"/>
    <row r="337" ht="60" customHeight="1" x14ac:dyDescent="0.2"/>
    <row r="338" ht="60" customHeight="1" x14ac:dyDescent="0.2"/>
    <row r="339" ht="60" customHeight="1" x14ac:dyDescent="0.2"/>
    <row r="340" ht="60" customHeight="1" x14ac:dyDescent="0.2"/>
    <row r="341" ht="60" customHeight="1" x14ac:dyDescent="0.2"/>
    <row r="342" ht="60" customHeight="1" x14ac:dyDescent="0.2"/>
    <row r="343" ht="60" customHeight="1" x14ac:dyDescent="0.2"/>
    <row r="344" ht="60" customHeight="1" x14ac:dyDescent="0.2"/>
    <row r="345" ht="60" customHeight="1" x14ac:dyDescent="0.2"/>
    <row r="346" ht="60" customHeight="1" x14ac:dyDescent="0.2"/>
    <row r="347" ht="60" customHeight="1" x14ac:dyDescent="0.2"/>
    <row r="348" ht="60" customHeight="1" x14ac:dyDescent="0.2"/>
    <row r="349" ht="60" customHeight="1" x14ac:dyDescent="0.2"/>
    <row r="350" ht="60" customHeight="1" x14ac:dyDescent="0.2"/>
    <row r="351" ht="60" customHeight="1" x14ac:dyDescent="0.2"/>
    <row r="352" ht="60" customHeight="1" x14ac:dyDescent="0.2"/>
    <row r="353" ht="60" customHeight="1" x14ac:dyDescent="0.2"/>
    <row r="354" ht="60" customHeight="1" x14ac:dyDescent="0.2"/>
    <row r="355" ht="60" customHeight="1" x14ac:dyDescent="0.2"/>
    <row r="356" ht="60" customHeight="1" x14ac:dyDescent="0.2"/>
    <row r="357" ht="60" customHeight="1" x14ac:dyDescent="0.2"/>
    <row r="358" ht="60" customHeight="1" x14ac:dyDescent="0.2"/>
    <row r="359" ht="60" customHeight="1" x14ac:dyDescent="0.2"/>
    <row r="360" ht="60" customHeight="1" x14ac:dyDescent="0.2"/>
    <row r="361" ht="60" customHeight="1" x14ac:dyDescent="0.2"/>
    <row r="362" ht="60" customHeight="1" x14ac:dyDescent="0.2"/>
    <row r="363" ht="60" customHeight="1" x14ac:dyDescent="0.2"/>
    <row r="364" ht="60" customHeight="1" x14ac:dyDescent="0.2"/>
    <row r="365" ht="60" customHeight="1" x14ac:dyDescent="0.2"/>
    <row r="366" ht="60" customHeight="1" x14ac:dyDescent="0.2"/>
    <row r="367" ht="60" customHeight="1" x14ac:dyDescent="0.2"/>
    <row r="368" ht="60" customHeight="1" x14ac:dyDescent="0.2"/>
    <row r="369" ht="60" customHeight="1" x14ac:dyDescent="0.2"/>
    <row r="370" ht="60" customHeight="1" x14ac:dyDescent="0.2"/>
    <row r="371" ht="60" customHeight="1" x14ac:dyDescent="0.2"/>
    <row r="372" ht="60" customHeight="1" x14ac:dyDescent="0.2"/>
    <row r="373" ht="60" customHeight="1" x14ac:dyDescent="0.2"/>
  </sheetData>
  <mergeCells count="194">
    <mergeCell ref="L36:L42"/>
    <mergeCell ref="A20:A27"/>
    <mergeCell ref="B20:B27"/>
    <mergeCell ref="D28:D35"/>
    <mergeCell ref="E28:E35"/>
    <mergeCell ref="C36:C43"/>
    <mergeCell ref="D36:D43"/>
    <mergeCell ref="E36:E43"/>
    <mergeCell ref="F28:F35"/>
    <mergeCell ref="F36:F43"/>
    <mergeCell ref="H18:K18"/>
    <mergeCell ref="L20:L26"/>
    <mergeCell ref="G20:G27"/>
    <mergeCell ref="L18:L19"/>
    <mergeCell ref="H19:I19"/>
    <mergeCell ref="J19:K19"/>
    <mergeCell ref="C18:E18"/>
    <mergeCell ref="C20:C27"/>
    <mergeCell ref="D20:D27"/>
    <mergeCell ref="E20:E27"/>
    <mergeCell ref="F20:F27"/>
    <mergeCell ref="L28:L34"/>
    <mergeCell ref="L44:L50"/>
    <mergeCell ref="L52:L58"/>
    <mergeCell ref="G52:G59"/>
    <mergeCell ref="B28:B35"/>
    <mergeCell ref="A28:A35"/>
    <mergeCell ref="A36:A43"/>
    <mergeCell ref="B36:B43"/>
    <mergeCell ref="B44:B51"/>
    <mergeCell ref="C28:C35"/>
    <mergeCell ref="C44:C51"/>
    <mergeCell ref="D44:D51"/>
    <mergeCell ref="E44:E51"/>
    <mergeCell ref="C52:C59"/>
    <mergeCell ref="D52:D59"/>
    <mergeCell ref="G28:G35"/>
    <mergeCell ref="G36:G43"/>
    <mergeCell ref="G44:G51"/>
    <mergeCell ref="F44:F51"/>
    <mergeCell ref="F52:F59"/>
    <mergeCell ref="E52:E59"/>
    <mergeCell ref="A52:A59"/>
    <mergeCell ref="B52:B59"/>
    <mergeCell ref="A44:A51"/>
    <mergeCell ref="L60:L66"/>
    <mergeCell ref="A68:A75"/>
    <mergeCell ref="B68:B75"/>
    <mergeCell ref="G60:G67"/>
    <mergeCell ref="G68:G75"/>
    <mergeCell ref="C60:C67"/>
    <mergeCell ref="D60:D67"/>
    <mergeCell ref="E60:E67"/>
    <mergeCell ref="C68:C75"/>
    <mergeCell ref="D68:D75"/>
    <mergeCell ref="E68:E75"/>
    <mergeCell ref="A60:A67"/>
    <mergeCell ref="B60:B67"/>
    <mergeCell ref="F68:F75"/>
    <mergeCell ref="L68:L74"/>
    <mergeCell ref="F60:F67"/>
    <mergeCell ref="C76:C83"/>
    <mergeCell ref="D76:D83"/>
    <mergeCell ref="A84:A91"/>
    <mergeCell ref="B84:B91"/>
    <mergeCell ref="L84:L90"/>
    <mergeCell ref="G84:G91"/>
    <mergeCell ref="F84:F91"/>
    <mergeCell ref="C84:C91"/>
    <mergeCell ref="D84:D91"/>
    <mergeCell ref="A76:A83"/>
    <mergeCell ref="B76:B83"/>
    <mergeCell ref="L76:L82"/>
    <mergeCell ref="E76:E83"/>
    <mergeCell ref="E84:E91"/>
    <mergeCell ref="F76:F83"/>
    <mergeCell ref="G76:G83"/>
    <mergeCell ref="A92:A99"/>
    <mergeCell ref="B92:B99"/>
    <mergeCell ref="G92:G99"/>
    <mergeCell ref="G100:G107"/>
    <mergeCell ref="L92:L98"/>
    <mergeCell ref="F92:F99"/>
    <mergeCell ref="F100:F107"/>
    <mergeCell ref="C92:C99"/>
    <mergeCell ref="C100:C107"/>
    <mergeCell ref="D92:D99"/>
    <mergeCell ref="D100:D107"/>
    <mergeCell ref="E92:E99"/>
    <mergeCell ref="A108:A115"/>
    <mergeCell ref="B108:B115"/>
    <mergeCell ref="L108:L114"/>
    <mergeCell ref="G108:G115"/>
    <mergeCell ref="F108:F115"/>
    <mergeCell ref="C108:C115"/>
    <mergeCell ref="D108:D115"/>
    <mergeCell ref="A100:A107"/>
    <mergeCell ref="B100:B107"/>
    <mergeCell ref="L100:L106"/>
    <mergeCell ref="E100:E107"/>
    <mergeCell ref="E108:E115"/>
    <mergeCell ref="A124:A131"/>
    <mergeCell ref="B124:B131"/>
    <mergeCell ref="L124:L130"/>
    <mergeCell ref="A116:A123"/>
    <mergeCell ref="B116:B123"/>
    <mergeCell ref="G116:G123"/>
    <mergeCell ref="G124:G131"/>
    <mergeCell ref="L116:L122"/>
    <mergeCell ref="D124:D131"/>
    <mergeCell ref="E124:E131"/>
    <mergeCell ref="F116:F123"/>
    <mergeCell ref="F124:F131"/>
    <mergeCell ref="C116:C123"/>
    <mergeCell ref="C124:C131"/>
    <mergeCell ref="D116:D123"/>
    <mergeCell ref="E116:E123"/>
    <mergeCell ref="A140:A147"/>
    <mergeCell ref="B140:B147"/>
    <mergeCell ref="L140:L146"/>
    <mergeCell ref="A132:A139"/>
    <mergeCell ref="B132:B139"/>
    <mergeCell ref="G132:G139"/>
    <mergeCell ref="G140:G147"/>
    <mergeCell ref="L132:L138"/>
    <mergeCell ref="C132:C139"/>
    <mergeCell ref="C140:C147"/>
    <mergeCell ref="D132:D139"/>
    <mergeCell ref="D140:D147"/>
    <mergeCell ref="E132:E139"/>
    <mergeCell ref="E140:E147"/>
    <mergeCell ref="F132:F139"/>
    <mergeCell ref="F140:F147"/>
    <mergeCell ref="A148:A155"/>
    <mergeCell ref="B148:B155"/>
    <mergeCell ref="G148:G155"/>
    <mergeCell ref="L148:L154"/>
    <mergeCell ref="C148:C155"/>
    <mergeCell ref="D148:D155"/>
    <mergeCell ref="E148:E155"/>
    <mergeCell ref="F148:F155"/>
    <mergeCell ref="A164:A171"/>
    <mergeCell ref="B164:B171"/>
    <mergeCell ref="L164:L170"/>
    <mergeCell ref="A156:A163"/>
    <mergeCell ref="B156:B163"/>
    <mergeCell ref="G156:G163"/>
    <mergeCell ref="G164:G171"/>
    <mergeCell ref="L156:L162"/>
    <mergeCell ref="C156:C163"/>
    <mergeCell ref="C164:C171"/>
    <mergeCell ref="D156:D163"/>
    <mergeCell ref="D164:D171"/>
    <mergeCell ref="E156:E163"/>
    <mergeCell ref="E164:E171"/>
    <mergeCell ref="F156:F163"/>
    <mergeCell ref="F164:F171"/>
    <mergeCell ref="M84:M91"/>
    <mergeCell ref="M92:M99"/>
    <mergeCell ref="M100:M107"/>
    <mergeCell ref="M108:M115"/>
    <mergeCell ref="M116:M123"/>
    <mergeCell ref="M172:M179"/>
    <mergeCell ref="M18:M19"/>
    <mergeCell ref="M140:M147"/>
    <mergeCell ref="M148:M155"/>
    <mergeCell ref="M156:M163"/>
    <mergeCell ref="M164:M171"/>
    <mergeCell ref="M124:M131"/>
    <mergeCell ref="M132:M139"/>
    <mergeCell ref="M20:M27"/>
    <mergeCell ref="M28:M35"/>
    <mergeCell ref="M36:M43"/>
    <mergeCell ref="M44:M51"/>
    <mergeCell ref="M52:M59"/>
    <mergeCell ref="M60:M67"/>
    <mergeCell ref="M68:M75"/>
    <mergeCell ref="M76:M83"/>
    <mergeCell ref="M183:M185"/>
    <mergeCell ref="B180:B187"/>
    <mergeCell ref="C180:C187"/>
    <mergeCell ref="D180:D187"/>
    <mergeCell ref="E180:E187"/>
    <mergeCell ref="F180:F187"/>
    <mergeCell ref="G180:G187"/>
    <mergeCell ref="L180:L186"/>
    <mergeCell ref="A172:A179"/>
    <mergeCell ref="B172:B179"/>
    <mergeCell ref="C172:C179"/>
    <mergeCell ref="D172:D179"/>
    <mergeCell ref="E172:E179"/>
    <mergeCell ref="F172:F179"/>
    <mergeCell ref="G172:G179"/>
    <mergeCell ref="L172:L178"/>
  </mergeCells>
  <printOptions horizontalCentered="1"/>
  <pageMargins left="0.11811023622047245" right="0.11811023622047245" top="1.3385826771653544" bottom="0.35433070866141736" header="0.31496062992125984" footer="0.31496062992125984"/>
  <pageSetup paperSize="8" scale="64" fitToHeight="0" orientation="landscape" r:id="rId1"/>
  <headerFooter>
    <oddHeader xml:space="preserve">&amp;C&amp;10Ordine degli Psicologi del Friuli Venezia Giulia 
Piano triennale di prevenzione della corruzione e della trasparenza Triennio 2021 - 2023&amp;"Calibri,Grassetto"
Tavola Allegato 1   - Analisi dei rischi
&amp;"System Font,Normale"
&amp;R&amp;8
</oddHeader>
    <oddFooter>&amp;C&amp;"Calibri,Corsivo"Pag. &amp;P</oddFooter>
  </headerFooter>
  <rowBreaks count="3" manualBreakCount="3">
    <brk id="27" max="16383" man="1"/>
    <brk id="35" max="16383" man="1"/>
    <brk id="43"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'Tab Voto'!$A$1:$A$3</xm:f>
          </x14:formula1>
          <xm:sqref>I21:I26 K21:K24 I29:I34 I37:I42 K29:K32 I45:I50 K37:K40 I53:I58 I61:I66 I69:I74 I77:I82 I85:I90 I93:I98 I101:I106 I109:I114 I117:I122 I125:I130 I133:I138 I141:I146 I149:I154 I157:I162 I165:I170 K45:K48 K53:K56 K61:K64 K69:K72 K77:K80 K85:K88 K93:K96 K101:K104 K109:K112 K117:K120 K125:K128 K133:K136 K141:K144 K149:K152 K157:K160 K165:K168</xm:sqref>
        </x14:dataValidation>
        <x14:dataValidation type="list" allowBlank="1" showInputMessage="1" showErrorMessage="1" xr:uid="{00000000-0002-0000-0000-000001000000}">
          <x14:formula1>
            <xm:f>'/Users/imac/Desktop/[all. 1_psico_2021_23_CARINI.xlsx]Tab Voto'!#REF!</xm:f>
          </x14:formula1>
          <xm:sqref>K173:K176 I173:I178 K181:K184 I181:I186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1"/>
  <sheetViews>
    <sheetView tabSelected="1" zoomScale="125" zoomScaleNormal="125" workbookViewId="0">
      <selection activeCell="D1" sqref="D1"/>
    </sheetView>
  </sheetViews>
  <sheetFormatPr baseColWidth="10" defaultColWidth="9.1640625" defaultRowHeight="15" x14ac:dyDescent="0.2"/>
  <cols>
    <col min="1" max="1" width="25.83203125" style="40" customWidth="1"/>
    <col min="2" max="2" width="26" style="40" customWidth="1"/>
    <col min="3" max="3" width="31.1640625" style="40" customWidth="1"/>
    <col min="4" max="4" width="22.6640625" style="40" customWidth="1"/>
    <col min="5" max="5" width="41.83203125" style="40" customWidth="1"/>
    <col min="6" max="6" width="22.6640625" style="40" customWidth="1"/>
    <col min="7" max="7" width="32" style="40" customWidth="1"/>
    <col min="8" max="8" width="6.1640625" style="51" customWidth="1"/>
    <col min="9" max="9" width="147.6640625" style="40" bestFit="1" customWidth="1"/>
    <col min="10" max="10" width="34.1640625" style="40" hidden="1" customWidth="1"/>
    <col min="11" max="11" width="31.5" style="40" customWidth="1"/>
    <col min="12" max="16384" width="9.1640625" style="40"/>
  </cols>
  <sheetData>
    <row r="1" spans="1:12" ht="16" thickBot="1" x14ac:dyDescent="0.25"/>
    <row r="2" spans="1:12" ht="23.25" customHeight="1" x14ac:dyDescent="0.3">
      <c r="A2" s="367" t="s">
        <v>61</v>
      </c>
      <c r="B2" s="357" t="s">
        <v>62</v>
      </c>
      <c r="C2" s="378" t="s">
        <v>63</v>
      </c>
      <c r="D2" s="380" t="s">
        <v>64</v>
      </c>
      <c r="E2" s="378" t="s">
        <v>65</v>
      </c>
      <c r="F2" s="382" t="s">
        <v>66</v>
      </c>
      <c r="G2" s="357" t="s">
        <v>67</v>
      </c>
      <c r="H2" s="359" t="s">
        <v>68</v>
      </c>
      <c r="I2" s="360"/>
      <c r="J2" s="357" t="s">
        <v>69</v>
      </c>
      <c r="K2" s="367" t="s">
        <v>70</v>
      </c>
      <c r="L2" s="52"/>
    </row>
    <row r="3" spans="1:12" ht="22.5" customHeight="1" thickBot="1" x14ac:dyDescent="0.25">
      <c r="A3" s="368"/>
      <c r="B3" s="358"/>
      <c r="C3" s="379"/>
      <c r="D3" s="381"/>
      <c r="E3" s="379"/>
      <c r="F3" s="383"/>
      <c r="G3" s="358"/>
      <c r="H3" s="361"/>
      <c r="I3" s="362"/>
      <c r="J3" s="358"/>
      <c r="K3" s="368"/>
    </row>
    <row r="4" spans="1:12" ht="15.75" customHeight="1" x14ac:dyDescent="0.2">
      <c r="A4" s="369" t="s">
        <v>71</v>
      </c>
      <c r="B4" s="371" t="s">
        <v>72</v>
      </c>
      <c r="C4" s="373" t="s">
        <v>47</v>
      </c>
      <c r="D4" s="376" t="s">
        <v>73</v>
      </c>
      <c r="E4" s="377" t="s">
        <v>74</v>
      </c>
      <c r="F4" s="349" t="s">
        <v>73</v>
      </c>
      <c r="G4" s="349" t="s">
        <v>75</v>
      </c>
      <c r="H4" s="53" t="s">
        <v>76</v>
      </c>
      <c r="I4" s="54" t="s">
        <v>77</v>
      </c>
      <c r="J4" s="55" t="s">
        <v>78</v>
      </c>
      <c r="K4" s="56" t="s">
        <v>79</v>
      </c>
    </row>
    <row r="5" spans="1:12" ht="15.75" customHeight="1" x14ac:dyDescent="0.2">
      <c r="A5" s="370"/>
      <c r="B5" s="372"/>
      <c r="C5" s="374"/>
      <c r="D5" s="325"/>
      <c r="E5" s="364"/>
      <c r="F5" s="331"/>
      <c r="G5" s="331"/>
      <c r="H5" s="57" t="s">
        <v>80</v>
      </c>
      <c r="I5" s="58" t="s">
        <v>81</v>
      </c>
      <c r="J5" s="59" t="s">
        <v>78</v>
      </c>
      <c r="K5" s="60" t="s">
        <v>79</v>
      </c>
    </row>
    <row r="6" spans="1:12" ht="15.75" customHeight="1" x14ac:dyDescent="0.2">
      <c r="A6" s="370"/>
      <c r="B6" s="372"/>
      <c r="C6" s="374"/>
      <c r="D6" s="325"/>
      <c r="E6" s="364"/>
      <c r="F6" s="331"/>
      <c r="G6" s="331"/>
      <c r="H6" s="57" t="s">
        <v>82</v>
      </c>
      <c r="I6" s="58" t="s">
        <v>83</v>
      </c>
      <c r="J6" s="59" t="s">
        <v>84</v>
      </c>
      <c r="K6" s="61" t="s">
        <v>85</v>
      </c>
    </row>
    <row r="7" spans="1:12" ht="15.75" customHeight="1" x14ac:dyDescent="0.2">
      <c r="A7" s="370"/>
      <c r="B7" s="372"/>
      <c r="C7" s="374"/>
      <c r="D7" s="325"/>
      <c r="E7" s="364"/>
      <c r="F7" s="331"/>
      <c r="G7" s="331"/>
      <c r="H7" s="57" t="s">
        <v>86</v>
      </c>
      <c r="I7" s="58" t="s">
        <v>87</v>
      </c>
      <c r="J7" s="59" t="s">
        <v>84</v>
      </c>
      <c r="K7" s="60" t="s">
        <v>79</v>
      </c>
    </row>
    <row r="8" spans="1:12" ht="15.75" customHeight="1" x14ac:dyDescent="0.2">
      <c r="A8" s="370"/>
      <c r="B8" s="372"/>
      <c r="C8" s="374"/>
      <c r="D8" s="325"/>
      <c r="E8" s="366"/>
      <c r="F8" s="340"/>
      <c r="G8" s="340"/>
      <c r="H8" s="62">
        <v>5</v>
      </c>
      <c r="I8" s="63" t="s">
        <v>88</v>
      </c>
      <c r="J8" s="59" t="s">
        <v>89</v>
      </c>
      <c r="K8" s="61" t="s">
        <v>90</v>
      </c>
    </row>
    <row r="9" spans="1:12" ht="15.75" customHeight="1" x14ac:dyDescent="0.2">
      <c r="A9" s="370"/>
      <c r="B9" s="372"/>
      <c r="C9" s="374"/>
      <c r="D9" s="325"/>
      <c r="E9" s="363" t="s">
        <v>91</v>
      </c>
      <c r="F9" s="330" t="s">
        <v>73</v>
      </c>
      <c r="G9" s="345" t="s">
        <v>92</v>
      </c>
      <c r="H9" s="64" t="s">
        <v>76</v>
      </c>
      <c r="I9" s="65" t="s">
        <v>93</v>
      </c>
      <c r="J9" s="66" t="s">
        <v>94</v>
      </c>
      <c r="K9" s="61" t="s">
        <v>90</v>
      </c>
    </row>
    <row r="10" spans="1:12" ht="15.75" customHeight="1" x14ac:dyDescent="0.2">
      <c r="A10" s="370"/>
      <c r="B10" s="372"/>
      <c r="C10" s="374"/>
      <c r="D10" s="325"/>
      <c r="E10" s="364"/>
      <c r="F10" s="331"/>
      <c r="G10" s="331"/>
      <c r="H10" s="67" t="s">
        <v>80</v>
      </c>
      <c r="I10" s="68" t="s">
        <v>95</v>
      </c>
      <c r="J10" s="66" t="s">
        <v>96</v>
      </c>
      <c r="K10" s="69" t="s">
        <v>97</v>
      </c>
    </row>
    <row r="11" spans="1:12" ht="15.75" customHeight="1" x14ac:dyDescent="0.2">
      <c r="A11" s="370"/>
      <c r="B11" s="372"/>
      <c r="C11" s="374"/>
      <c r="D11" s="325"/>
      <c r="E11" s="364"/>
      <c r="F11" s="331"/>
      <c r="G11" s="331"/>
      <c r="H11" s="67" t="s">
        <v>82</v>
      </c>
      <c r="I11" s="70" t="s">
        <v>98</v>
      </c>
      <c r="J11" s="66" t="s">
        <v>99</v>
      </c>
      <c r="K11" s="71" t="s">
        <v>100</v>
      </c>
    </row>
    <row r="12" spans="1:12" ht="15.75" customHeight="1" x14ac:dyDescent="0.2">
      <c r="A12" s="370"/>
      <c r="B12" s="372"/>
      <c r="C12" s="374"/>
      <c r="D12" s="325"/>
      <c r="E12" s="364"/>
      <c r="F12" s="331"/>
      <c r="G12" s="331"/>
      <c r="H12" s="67" t="s">
        <v>86</v>
      </c>
      <c r="I12" s="68" t="s">
        <v>101</v>
      </c>
      <c r="J12" s="72" t="s">
        <v>102</v>
      </c>
      <c r="K12" s="69" t="s">
        <v>90</v>
      </c>
    </row>
    <row r="13" spans="1:12" ht="15.75" customHeight="1" x14ac:dyDescent="0.2">
      <c r="A13" s="370"/>
      <c r="B13" s="372"/>
      <c r="C13" s="374"/>
      <c r="D13" s="325"/>
      <c r="E13" s="364"/>
      <c r="F13" s="331"/>
      <c r="G13" s="331"/>
      <c r="H13" s="67" t="s">
        <v>103</v>
      </c>
      <c r="I13" s="68" t="s">
        <v>104</v>
      </c>
      <c r="J13" s="66"/>
      <c r="K13" s="71" t="s">
        <v>105</v>
      </c>
    </row>
    <row r="14" spans="1:12" ht="15.75" customHeight="1" x14ac:dyDescent="0.2">
      <c r="A14" s="370"/>
      <c r="B14" s="372"/>
      <c r="C14" s="374"/>
      <c r="D14" s="325"/>
      <c r="E14" s="364"/>
      <c r="F14" s="331"/>
      <c r="G14" s="331"/>
      <c r="H14" s="67" t="s">
        <v>106</v>
      </c>
      <c r="I14" s="68" t="s">
        <v>107</v>
      </c>
      <c r="J14" s="66"/>
      <c r="K14" s="73" t="s">
        <v>108</v>
      </c>
    </row>
    <row r="15" spans="1:12" ht="15.75" customHeight="1" x14ac:dyDescent="0.2">
      <c r="A15" s="370"/>
      <c r="B15" s="372"/>
      <c r="C15" s="374"/>
      <c r="D15" s="325"/>
      <c r="E15" s="364"/>
      <c r="F15" s="331"/>
      <c r="G15" s="331"/>
      <c r="H15" s="67" t="s">
        <v>109</v>
      </c>
      <c r="I15" s="68" t="s">
        <v>110</v>
      </c>
      <c r="J15" s="66"/>
      <c r="K15" s="69" t="s">
        <v>97</v>
      </c>
    </row>
    <row r="16" spans="1:12" ht="15.75" customHeight="1" x14ac:dyDescent="0.2">
      <c r="A16" s="370"/>
      <c r="B16" s="372"/>
      <c r="C16" s="374"/>
      <c r="D16" s="325"/>
      <c r="E16" s="364"/>
      <c r="F16" s="331"/>
      <c r="G16" s="331"/>
      <c r="H16" s="67" t="s">
        <v>111</v>
      </c>
      <c r="I16" s="74" t="s">
        <v>112</v>
      </c>
      <c r="J16" s="75"/>
      <c r="K16" s="69" t="s">
        <v>97</v>
      </c>
    </row>
    <row r="17" spans="1:11" ht="17" x14ac:dyDescent="0.2">
      <c r="A17" s="370"/>
      <c r="B17" s="372"/>
      <c r="C17" s="374"/>
      <c r="D17" s="325"/>
      <c r="E17" s="366"/>
      <c r="F17" s="340"/>
      <c r="G17" s="340"/>
      <c r="H17" s="67" t="s">
        <v>113</v>
      </c>
      <c r="I17" s="74" t="s">
        <v>114</v>
      </c>
      <c r="J17" s="75"/>
      <c r="K17" s="71" t="s">
        <v>105</v>
      </c>
    </row>
    <row r="18" spans="1:11" ht="15.75" customHeight="1" x14ac:dyDescent="0.2">
      <c r="A18" s="370"/>
      <c r="B18" s="372"/>
      <c r="C18" s="374"/>
      <c r="D18" s="325"/>
      <c r="E18" s="363" t="s">
        <v>115</v>
      </c>
      <c r="F18" s="330" t="s">
        <v>73</v>
      </c>
      <c r="G18" s="345" t="s">
        <v>92</v>
      </c>
      <c r="H18" s="76" t="s">
        <v>76</v>
      </c>
      <c r="I18" s="65" t="s">
        <v>93</v>
      </c>
      <c r="J18" s="66"/>
      <c r="K18" s="71" t="s">
        <v>105</v>
      </c>
    </row>
    <row r="19" spans="1:11" ht="15.75" customHeight="1" x14ac:dyDescent="0.2">
      <c r="A19" s="370"/>
      <c r="B19" s="372"/>
      <c r="C19" s="374"/>
      <c r="D19" s="325"/>
      <c r="E19" s="364"/>
      <c r="F19" s="331"/>
      <c r="G19" s="331"/>
      <c r="H19" s="57" t="s">
        <v>80</v>
      </c>
      <c r="I19" s="70" t="s">
        <v>95</v>
      </c>
      <c r="J19" s="77"/>
      <c r="K19" s="71" t="s">
        <v>97</v>
      </c>
    </row>
    <row r="20" spans="1:11" ht="15.75" customHeight="1" x14ac:dyDescent="0.2">
      <c r="A20" s="370"/>
      <c r="B20" s="372"/>
      <c r="C20" s="374"/>
      <c r="D20" s="325"/>
      <c r="E20" s="364"/>
      <c r="F20" s="331"/>
      <c r="G20" s="331"/>
      <c r="H20" s="57" t="s">
        <v>82</v>
      </c>
      <c r="I20" s="70" t="s">
        <v>98</v>
      </c>
      <c r="J20" s="77"/>
      <c r="K20" s="71" t="s">
        <v>105</v>
      </c>
    </row>
    <row r="21" spans="1:11" ht="16" x14ac:dyDescent="0.2">
      <c r="A21" s="370"/>
      <c r="B21" s="372"/>
      <c r="C21" s="374"/>
      <c r="D21" s="325"/>
      <c r="E21" s="364"/>
      <c r="F21" s="331"/>
      <c r="G21" s="331"/>
      <c r="H21" s="78" t="s">
        <v>86</v>
      </c>
      <c r="I21" s="79" t="s">
        <v>116</v>
      </c>
      <c r="J21" s="77"/>
      <c r="K21" s="71" t="s">
        <v>97</v>
      </c>
    </row>
    <row r="22" spans="1:11" ht="15.75" customHeight="1" x14ac:dyDescent="0.2">
      <c r="A22" s="370"/>
      <c r="B22" s="372"/>
      <c r="C22" s="374"/>
      <c r="D22" s="325"/>
      <c r="E22" s="364"/>
      <c r="F22" s="331"/>
      <c r="G22" s="331"/>
      <c r="H22" s="57" t="s">
        <v>103</v>
      </c>
      <c r="I22" s="70" t="s">
        <v>117</v>
      </c>
      <c r="J22" s="77"/>
      <c r="K22" s="71" t="s">
        <v>105</v>
      </c>
    </row>
    <row r="23" spans="1:11" ht="15.75" customHeight="1" x14ac:dyDescent="0.2">
      <c r="A23" s="370"/>
      <c r="B23" s="372"/>
      <c r="C23" s="374"/>
      <c r="D23" s="325"/>
      <c r="E23" s="364"/>
      <c r="F23" s="331"/>
      <c r="G23" s="331"/>
      <c r="H23" s="57" t="s">
        <v>106</v>
      </c>
      <c r="I23" s="70" t="s">
        <v>118</v>
      </c>
      <c r="J23" s="77"/>
      <c r="K23" s="71" t="s">
        <v>119</v>
      </c>
    </row>
    <row r="24" spans="1:11" ht="15.75" customHeight="1" x14ac:dyDescent="0.2">
      <c r="A24" s="370"/>
      <c r="B24" s="372"/>
      <c r="C24" s="374"/>
      <c r="D24" s="325"/>
      <c r="E24" s="364"/>
      <c r="F24" s="331"/>
      <c r="G24" s="331"/>
      <c r="H24" s="57" t="s">
        <v>109</v>
      </c>
      <c r="I24" s="70" t="s">
        <v>120</v>
      </c>
      <c r="J24" s="77"/>
      <c r="K24" s="71" t="s">
        <v>108</v>
      </c>
    </row>
    <row r="25" spans="1:11" ht="15.75" customHeight="1" x14ac:dyDescent="0.2">
      <c r="A25" s="370"/>
      <c r="B25" s="372"/>
      <c r="C25" s="374"/>
      <c r="D25" s="325"/>
      <c r="E25" s="364"/>
      <c r="F25" s="331"/>
      <c r="G25" s="331"/>
      <c r="H25" s="57" t="s">
        <v>111</v>
      </c>
      <c r="I25" s="70" t="s">
        <v>121</v>
      </c>
      <c r="J25" s="77"/>
      <c r="K25" s="71" t="s">
        <v>97</v>
      </c>
    </row>
    <row r="26" spans="1:11" ht="15.75" customHeight="1" x14ac:dyDescent="0.2">
      <c r="A26" s="370"/>
      <c r="B26" s="372"/>
      <c r="C26" s="374"/>
      <c r="D26" s="325"/>
      <c r="E26" s="364"/>
      <c r="F26" s="331"/>
      <c r="G26" s="331"/>
      <c r="H26" s="57" t="s">
        <v>113</v>
      </c>
      <c r="I26" s="68" t="s">
        <v>122</v>
      </c>
      <c r="J26" s="66"/>
      <c r="K26" s="69" t="s">
        <v>97</v>
      </c>
    </row>
    <row r="27" spans="1:11" ht="15.75" customHeight="1" x14ac:dyDescent="0.2">
      <c r="A27" s="370"/>
      <c r="B27" s="372"/>
      <c r="C27" s="374"/>
      <c r="D27" s="325"/>
      <c r="E27" s="364"/>
      <c r="F27" s="331"/>
      <c r="G27" s="331"/>
      <c r="H27" s="57" t="s">
        <v>123</v>
      </c>
      <c r="I27" s="74" t="s">
        <v>112</v>
      </c>
      <c r="J27" s="75"/>
      <c r="K27" s="80" t="s">
        <v>97</v>
      </c>
    </row>
    <row r="28" spans="1:11" ht="15.75" customHeight="1" x14ac:dyDescent="0.2">
      <c r="A28" s="370"/>
      <c r="B28" s="372"/>
      <c r="C28" s="374"/>
      <c r="D28" s="325"/>
      <c r="E28" s="366"/>
      <c r="F28" s="340"/>
      <c r="G28" s="340"/>
      <c r="H28" s="81" t="s">
        <v>124</v>
      </c>
      <c r="I28" s="82" t="s">
        <v>114</v>
      </c>
      <c r="J28" s="75"/>
      <c r="K28" s="71" t="s">
        <v>105</v>
      </c>
    </row>
    <row r="29" spans="1:11" ht="15.75" customHeight="1" x14ac:dyDescent="0.2">
      <c r="A29" s="370"/>
      <c r="B29" s="372"/>
      <c r="C29" s="374"/>
      <c r="D29" s="325"/>
      <c r="E29" s="363" t="s">
        <v>125</v>
      </c>
      <c r="F29" s="331" t="s">
        <v>73</v>
      </c>
      <c r="G29" s="331" t="s">
        <v>126</v>
      </c>
      <c r="H29" s="76" t="s">
        <v>76</v>
      </c>
      <c r="I29" s="83" t="s">
        <v>127</v>
      </c>
      <c r="J29" s="84"/>
      <c r="K29" s="85" t="s">
        <v>97</v>
      </c>
    </row>
    <row r="30" spans="1:11" ht="15.75" customHeight="1" x14ac:dyDescent="0.2">
      <c r="A30" s="370"/>
      <c r="B30" s="372"/>
      <c r="C30" s="374"/>
      <c r="D30" s="325"/>
      <c r="E30" s="364"/>
      <c r="F30" s="331"/>
      <c r="G30" s="331"/>
      <c r="H30" s="57" t="s">
        <v>80</v>
      </c>
      <c r="I30" s="86" t="s">
        <v>128</v>
      </c>
      <c r="J30" s="84"/>
      <c r="K30" s="85" t="s">
        <v>97</v>
      </c>
    </row>
    <row r="31" spans="1:11" ht="15.75" customHeight="1" x14ac:dyDescent="0.2">
      <c r="A31" s="370"/>
      <c r="B31" s="372"/>
      <c r="C31" s="374"/>
      <c r="D31" s="325"/>
      <c r="E31" s="364"/>
      <c r="F31" s="331"/>
      <c r="G31" s="331"/>
      <c r="H31" s="57" t="s">
        <v>82</v>
      </c>
      <c r="I31" s="74" t="s">
        <v>112</v>
      </c>
      <c r="J31" s="75"/>
      <c r="K31" s="80" t="s">
        <v>97</v>
      </c>
    </row>
    <row r="32" spans="1:11" ht="16.5" customHeight="1" thickBot="1" x14ac:dyDescent="0.25">
      <c r="A32" s="370"/>
      <c r="B32" s="372"/>
      <c r="C32" s="375"/>
      <c r="D32" s="326"/>
      <c r="E32" s="365"/>
      <c r="F32" s="332"/>
      <c r="G32" s="332"/>
      <c r="H32" s="87" t="s">
        <v>86</v>
      </c>
      <c r="I32" s="88" t="s">
        <v>114</v>
      </c>
      <c r="J32" s="75" t="s">
        <v>69</v>
      </c>
      <c r="K32" s="89" t="s">
        <v>105</v>
      </c>
    </row>
    <row r="33" spans="1:11" ht="15" customHeight="1" x14ac:dyDescent="0.2">
      <c r="A33" s="370"/>
      <c r="B33" s="372"/>
      <c r="C33" s="346" t="s">
        <v>48</v>
      </c>
      <c r="D33" s="349" t="s">
        <v>73</v>
      </c>
      <c r="E33" s="350" t="s">
        <v>129</v>
      </c>
      <c r="F33" s="353" t="s">
        <v>130</v>
      </c>
      <c r="G33" s="349" t="s">
        <v>126</v>
      </c>
      <c r="H33" s="90" t="s">
        <v>76</v>
      </c>
      <c r="I33" s="91" t="s">
        <v>131</v>
      </c>
      <c r="J33" s="92"/>
      <c r="K33" s="93" t="s">
        <v>79</v>
      </c>
    </row>
    <row r="34" spans="1:11" ht="15" customHeight="1" x14ac:dyDescent="0.2">
      <c r="A34" s="370"/>
      <c r="B34" s="372"/>
      <c r="C34" s="347"/>
      <c r="D34" s="331"/>
      <c r="E34" s="351"/>
      <c r="F34" s="339"/>
      <c r="G34" s="331"/>
      <c r="H34" s="94" t="s">
        <v>80</v>
      </c>
      <c r="I34" s="95" t="s">
        <v>132</v>
      </c>
      <c r="J34" s="92"/>
      <c r="K34" s="96" t="s">
        <v>133</v>
      </c>
    </row>
    <row r="35" spans="1:11" ht="16" x14ac:dyDescent="0.2">
      <c r="A35" s="370"/>
      <c r="B35" s="372"/>
      <c r="C35" s="347"/>
      <c r="D35" s="331"/>
      <c r="E35" s="351"/>
      <c r="F35" s="339"/>
      <c r="G35" s="331"/>
      <c r="H35" s="97" t="s">
        <v>82</v>
      </c>
      <c r="I35" s="95" t="s">
        <v>134</v>
      </c>
      <c r="J35" s="92"/>
      <c r="K35" s="96" t="s">
        <v>133</v>
      </c>
    </row>
    <row r="36" spans="1:11" ht="15" customHeight="1" x14ac:dyDescent="0.2">
      <c r="A36" s="370"/>
      <c r="B36" s="372"/>
      <c r="C36" s="347"/>
      <c r="D36" s="331"/>
      <c r="E36" s="351"/>
      <c r="F36" s="339"/>
      <c r="G36" s="331"/>
      <c r="H36" s="94" t="s">
        <v>86</v>
      </c>
      <c r="I36" s="95" t="s">
        <v>135</v>
      </c>
      <c r="J36" s="92"/>
      <c r="K36" s="96" t="s">
        <v>133</v>
      </c>
    </row>
    <row r="37" spans="1:11" ht="15" customHeight="1" x14ac:dyDescent="0.2">
      <c r="A37" s="370"/>
      <c r="B37" s="372"/>
      <c r="C37" s="347"/>
      <c r="D37" s="331"/>
      <c r="E37" s="351"/>
      <c r="F37" s="339"/>
      <c r="G37" s="331"/>
      <c r="H37" s="94" t="s">
        <v>103</v>
      </c>
      <c r="I37" s="95" t="s">
        <v>136</v>
      </c>
      <c r="J37" s="92"/>
      <c r="K37" s="96" t="s">
        <v>133</v>
      </c>
    </row>
    <row r="38" spans="1:11" ht="15" customHeight="1" x14ac:dyDescent="0.2">
      <c r="A38" s="370"/>
      <c r="B38" s="372"/>
      <c r="C38" s="347"/>
      <c r="D38" s="331"/>
      <c r="E38" s="352"/>
      <c r="F38" s="344"/>
      <c r="G38" s="340"/>
      <c r="H38" s="94" t="s">
        <v>106</v>
      </c>
      <c r="I38" s="95" t="s">
        <v>137</v>
      </c>
      <c r="J38" s="92"/>
      <c r="K38" s="96" t="s">
        <v>133</v>
      </c>
    </row>
    <row r="39" spans="1:11" ht="15" customHeight="1" x14ac:dyDescent="0.2">
      <c r="A39" s="370"/>
      <c r="B39" s="372"/>
      <c r="C39" s="347"/>
      <c r="D39" s="331"/>
      <c r="E39" s="354" t="s">
        <v>138</v>
      </c>
      <c r="F39" s="330" t="s">
        <v>73</v>
      </c>
      <c r="G39" s="345" t="s">
        <v>139</v>
      </c>
      <c r="H39" s="98" t="s">
        <v>76</v>
      </c>
      <c r="I39" s="99" t="s">
        <v>140</v>
      </c>
      <c r="J39" s="100"/>
      <c r="K39" s="101" t="s">
        <v>100</v>
      </c>
    </row>
    <row r="40" spans="1:11" ht="15" customHeight="1" x14ac:dyDescent="0.2">
      <c r="A40" s="370"/>
      <c r="B40" s="372"/>
      <c r="C40" s="347"/>
      <c r="D40" s="331"/>
      <c r="E40" s="351"/>
      <c r="F40" s="331"/>
      <c r="G40" s="339"/>
      <c r="H40" s="94" t="s">
        <v>80</v>
      </c>
      <c r="I40" s="102" t="s">
        <v>141</v>
      </c>
      <c r="J40" s="100"/>
      <c r="K40" s="101" t="s">
        <v>85</v>
      </c>
    </row>
    <row r="41" spans="1:11" ht="15" customHeight="1" x14ac:dyDescent="0.2">
      <c r="A41" s="370"/>
      <c r="B41" s="372"/>
      <c r="C41" s="347"/>
      <c r="D41" s="331"/>
      <c r="E41" s="351"/>
      <c r="F41" s="331"/>
      <c r="G41" s="339"/>
      <c r="H41" s="94" t="s">
        <v>82</v>
      </c>
      <c r="I41" s="102" t="s">
        <v>142</v>
      </c>
      <c r="J41" s="100"/>
      <c r="K41" s="101" t="s">
        <v>143</v>
      </c>
    </row>
    <row r="42" spans="1:11" ht="15" customHeight="1" thickBot="1" x14ac:dyDescent="0.25">
      <c r="A42" s="370"/>
      <c r="B42" s="372"/>
      <c r="C42" s="348"/>
      <c r="D42" s="332"/>
      <c r="E42" s="355"/>
      <c r="F42" s="332"/>
      <c r="G42" s="356"/>
      <c r="H42" s="103" t="s">
        <v>86</v>
      </c>
      <c r="I42" s="104" t="s">
        <v>144</v>
      </c>
      <c r="J42" s="100"/>
      <c r="K42" s="105" t="s">
        <v>100</v>
      </c>
    </row>
    <row r="43" spans="1:11" ht="15" customHeight="1" x14ac:dyDescent="0.2">
      <c r="A43" s="370"/>
      <c r="B43" s="372"/>
      <c r="C43" s="333" t="s">
        <v>49</v>
      </c>
      <c r="D43" s="325" t="s">
        <v>145</v>
      </c>
      <c r="E43" s="337" t="s">
        <v>146</v>
      </c>
      <c r="F43" s="339" t="s">
        <v>85</v>
      </c>
      <c r="G43" s="339" t="s">
        <v>147</v>
      </c>
      <c r="H43" s="106" t="s">
        <v>76</v>
      </c>
      <c r="I43" s="107" t="s">
        <v>148</v>
      </c>
      <c r="J43" s="108"/>
      <c r="K43" s="109" t="s">
        <v>97</v>
      </c>
    </row>
    <row r="44" spans="1:11" ht="15" customHeight="1" x14ac:dyDescent="0.2">
      <c r="A44" s="370"/>
      <c r="B44" s="372"/>
      <c r="C44" s="334"/>
      <c r="D44" s="325"/>
      <c r="E44" s="328"/>
      <c r="F44" s="339"/>
      <c r="G44" s="339"/>
      <c r="H44" s="110" t="s">
        <v>80</v>
      </c>
      <c r="I44" s="111" t="s">
        <v>149</v>
      </c>
      <c r="J44" s="108"/>
      <c r="K44" s="112" t="s">
        <v>97</v>
      </c>
    </row>
    <row r="45" spans="1:11" ht="15" customHeight="1" x14ac:dyDescent="0.2">
      <c r="A45" s="370"/>
      <c r="B45" s="372"/>
      <c r="C45" s="334"/>
      <c r="D45" s="336"/>
      <c r="E45" s="338"/>
      <c r="F45" s="339"/>
      <c r="G45" s="339"/>
      <c r="H45" s="110" t="s">
        <v>82</v>
      </c>
      <c r="I45" s="111" t="s">
        <v>150</v>
      </c>
      <c r="J45" s="108"/>
      <c r="K45" s="112" t="s">
        <v>97</v>
      </c>
    </row>
    <row r="46" spans="1:11" ht="21" customHeight="1" x14ac:dyDescent="0.2">
      <c r="A46" s="370"/>
      <c r="B46" s="372"/>
      <c r="C46" s="334"/>
      <c r="D46" s="324" t="s">
        <v>145</v>
      </c>
      <c r="E46" s="327" t="s">
        <v>151</v>
      </c>
      <c r="F46" s="330" t="s">
        <v>73</v>
      </c>
      <c r="G46" s="341" t="s">
        <v>152</v>
      </c>
      <c r="H46" s="113" t="s">
        <v>76</v>
      </c>
      <c r="I46" s="114" t="s">
        <v>153</v>
      </c>
      <c r="J46" s="115"/>
      <c r="K46" s="116" t="s">
        <v>154</v>
      </c>
    </row>
    <row r="47" spans="1:11" ht="18.75" customHeight="1" x14ac:dyDescent="0.2">
      <c r="A47" s="370"/>
      <c r="B47" s="372"/>
      <c r="C47" s="334"/>
      <c r="D47" s="325"/>
      <c r="E47" s="328"/>
      <c r="F47" s="331"/>
      <c r="G47" s="342"/>
      <c r="H47" s="117" t="s">
        <v>80</v>
      </c>
      <c r="I47" s="118" t="s">
        <v>155</v>
      </c>
      <c r="J47" s="115"/>
      <c r="K47" s="119" t="s">
        <v>97</v>
      </c>
    </row>
    <row r="48" spans="1:11" ht="19.5" customHeight="1" x14ac:dyDescent="0.2">
      <c r="A48" s="370"/>
      <c r="B48" s="372"/>
      <c r="C48" s="334"/>
      <c r="D48" s="336"/>
      <c r="E48" s="338"/>
      <c r="F48" s="340"/>
      <c r="G48" s="343"/>
      <c r="H48" s="120" t="s">
        <v>82</v>
      </c>
      <c r="I48" s="121" t="s">
        <v>156</v>
      </c>
      <c r="J48" s="115"/>
      <c r="K48" s="119" t="s">
        <v>79</v>
      </c>
    </row>
    <row r="49" spans="1:11" ht="21.75" customHeight="1" x14ac:dyDescent="0.2">
      <c r="A49" s="370"/>
      <c r="B49" s="372"/>
      <c r="C49" s="334"/>
      <c r="D49" s="324" t="s">
        <v>145</v>
      </c>
      <c r="E49" s="327" t="s">
        <v>157</v>
      </c>
      <c r="F49" s="345" t="s">
        <v>85</v>
      </c>
      <c r="G49" s="341" t="s">
        <v>158</v>
      </c>
      <c r="H49" s="113" t="s">
        <v>76</v>
      </c>
      <c r="I49" s="122" t="s">
        <v>159</v>
      </c>
      <c r="J49" s="123"/>
      <c r="K49" s="124" t="s">
        <v>97</v>
      </c>
    </row>
    <row r="50" spans="1:11" ht="15" customHeight="1" x14ac:dyDescent="0.2">
      <c r="A50" s="370"/>
      <c r="B50" s="372"/>
      <c r="C50" s="334"/>
      <c r="D50" s="325"/>
      <c r="E50" s="328"/>
      <c r="F50" s="339"/>
      <c r="G50" s="342"/>
      <c r="H50" s="117" t="s">
        <v>80</v>
      </c>
      <c r="I50" s="125" t="s">
        <v>160</v>
      </c>
      <c r="J50" s="123"/>
      <c r="K50" s="124" t="s">
        <v>97</v>
      </c>
    </row>
    <row r="51" spans="1:11" ht="13.5" customHeight="1" x14ac:dyDescent="0.2">
      <c r="A51" s="370"/>
      <c r="B51" s="372"/>
      <c r="C51" s="334"/>
      <c r="D51" s="325"/>
      <c r="E51" s="328"/>
      <c r="F51" s="339"/>
      <c r="G51" s="342"/>
      <c r="H51" s="110" t="s">
        <v>82</v>
      </c>
      <c r="I51" s="126" t="s">
        <v>161</v>
      </c>
      <c r="J51" s="123"/>
      <c r="K51" s="124" t="s">
        <v>105</v>
      </c>
    </row>
    <row r="52" spans="1:11" ht="24" customHeight="1" x14ac:dyDescent="0.2">
      <c r="A52" s="370"/>
      <c r="B52" s="372"/>
      <c r="C52" s="334"/>
      <c r="D52" s="336"/>
      <c r="E52" s="338"/>
      <c r="F52" s="344"/>
      <c r="G52" s="343"/>
      <c r="H52" s="120" t="s">
        <v>86</v>
      </c>
      <c r="I52" s="127" t="s">
        <v>162</v>
      </c>
      <c r="J52" s="123"/>
      <c r="K52" s="124" t="s">
        <v>105</v>
      </c>
    </row>
    <row r="53" spans="1:11" ht="16" x14ac:dyDescent="0.2">
      <c r="A53" s="370"/>
      <c r="B53" s="372"/>
      <c r="C53" s="334"/>
      <c r="D53" s="330" t="s">
        <v>145</v>
      </c>
      <c r="E53" s="327" t="s">
        <v>163</v>
      </c>
      <c r="F53" s="345" t="s">
        <v>85</v>
      </c>
      <c r="G53" s="345" t="s">
        <v>164</v>
      </c>
      <c r="H53" s="128" t="s">
        <v>76</v>
      </c>
      <c r="I53" s="129" t="s">
        <v>165</v>
      </c>
      <c r="J53" s="123"/>
      <c r="K53" s="124" t="s">
        <v>97</v>
      </c>
    </row>
    <row r="54" spans="1:11" ht="15" customHeight="1" x14ac:dyDescent="0.2">
      <c r="A54" s="370"/>
      <c r="B54" s="372"/>
      <c r="C54" s="334"/>
      <c r="D54" s="331"/>
      <c r="E54" s="328"/>
      <c r="F54" s="339"/>
      <c r="G54" s="339"/>
      <c r="H54" s="110" t="s">
        <v>80</v>
      </c>
      <c r="I54" s="126" t="s">
        <v>166</v>
      </c>
      <c r="J54" s="123"/>
      <c r="K54" s="124" t="s">
        <v>154</v>
      </c>
    </row>
    <row r="55" spans="1:11" ht="15" customHeight="1" x14ac:dyDescent="0.2">
      <c r="A55" s="370"/>
      <c r="B55" s="372"/>
      <c r="C55" s="334"/>
      <c r="D55" s="331"/>
      <c r="E55" s="328"/>
      <c r="F55" s="339"/>
      <c r="G55" s="339"/>
      <c r="H55" s="110" t="s">
        <v>82</v>
      </c>
      <c r="I55" s="126" t="s">
        <v>167</v>
      </c>
      <c r="J55" s="123"/>
      <c r="K55" s="124" t="s">
        <v>97</v>
      </c>
    </row>
    <row r="56" spans="1:11" ht="15.75" customHeight="1" x14ac:dyDescent="0.2">
      <c r="A56" s="370"/>
      <c r="B56" s="372"/>
      <c r="C56" s="334"/>
      <c r="D56" s="340"/>
      <c r="E56" s="338"/>
      <c r="F56" s="344"/>
      <c r="G56" s="344"/>
      <c r="H56" s="130" t="s">
        <v>86</v>
      </c>
      <c r="I56" s="131" t="s">
        <v>162</v>
      </c>
      <c r="J56" s="123"/>
      <c r="K56" s="124" t="s">
        <v>97</v>
      </c>
    </row>
    <row r="57" spans="1:11" ht="15" customHeight="1" x14ac:dyDescent="0.2">
      <c r="A57" s="370"/>
      <c r="B57" s="372"/>
      <c r="C57" s="334"/>
      <c r="D57" s="330" t="s">
        <v>73</v>
      </c>
      <c r="E57" s="327" t="s">
        <v>168</v>
      </c>
      <c r="F57" s="330" t="s">
        <v>73</v>
      </c>
      <c r="G57" s="345" t="s">
        <v>169</v>
      </c>
      <c r="H57" s="132" t="s">
        <v>76</v>
      </c>
      <c r="I57" s="133" t="s">
        <v>170</v>
      </c>
      <c r="J57" s="134"/>
      <c r="K57" s="135" t="s">
        <v>105</v>
      </c>
    </row>
    <row r="58" spans="1:11" ht="15" customHeight="1" x14ac:dyDescent="0.2">
      <c r="A58" s="370"/>
      <c r="B58" s="372"/>
      <c r="C58" s="334"/>
      <c r="D58" s="331"/>
      <c r="E58" s="328"/>
      <c r="F58" s="331"/>
      <c r="G58" s="339"/>
      <c r="H58" s="110" t="s">
        <v>80</v>
      </c>
      <c r="I58" s="136" t="s">
        <v>171</v>
      </c>
      <c r="J58" s="134"/>
      <c r="K58" s="135" t="s">
        <v>100</v>
      </c>
    </row>
    <row r="59" spans="1:11" ht="15" customHeight="1" x14ac:dyDescent="0.2">
      <c r="A59" s="370"/>
      <c r="B59" s="372"/>
      <c r="C59" s="334"/>
      <c r="D59" s="331"/>
      <c r="E59" s="328"/>
      <c r="F59" s="331"/>
      <c r="G59" s="339"/>
      <c r="H59" s="110" t="s">
        <v>82</v>
      </c>
      <c r="I59" s="136" t="s">
        <v>172</v>
      </c>
      <c r="J59" s="134"/>
      <c r="K59" s="135" t="s">
        <v>173</v>
      </c>
    </row>
    <row r="60" spans="1:11" s="138" customFormat="1" ht="30" customHeight="1" x14ac:dyDescent="0.2">
      <c r="A60" s="370"/>
      <c r="B60" s="372"/>
      <c r="C60" s="334"/>
      <c r="D60" s="340"/>
      <c r="E60" s="338"/>
      <c r="F60" s="340"/>
      <c r="G60" s="344"/>
      <c r="H60" s="117" t="s">
        <v>86</v>
      </c>
      <c r="I60" s="137" t="s">
        <v>174</v>
      </c>
      <c r="J60" s="134"/>
      <c r="K60" s="135" t="s">
        <v>100</v>
      </c>
    </row>
    <row r="61" spans="1:11" s="138" customFormat="1" ht="15.75" customHeight="1" x14ac:dyDescent="0.2">
      <c r="A61" s="370"/>
      <c r="B61" s="372"/>
      <c r="C61" s="334"/>
      <c r="D61" s="325" t="s">
        <v>73</v>
      </c>
      <c r="E61" s="327" t="s">
        <v>175</v>
      </c>
      <c r="F61" s="339" t="s">
        <v>85</v>
      </c>
      <c r="G61" s="339" t="s">
        <v>176</v>
      </c>
      <c r="H61" s="132"/>
      <c r="I61" s="139" t="s">
        <v>177</v>
      </c>
      <c r="J61" s="140"/>
      <c r="K61" s="141" t="s">
        <v>97</v>
      </c>
    </row>
    <row r="62" spans="1:11" s="138" customFormat="1" ht="15.75" customHeight="1" x14ac:dyDescent="0.2">
      <c r="A62" s="370"/>
      <c r="B62" s="372"/>
      <c r="C62" s="334"/>
      <c r="D62" s="325"/>
      <c r="E62" s="328"/>
      <c r="F62" s="339"/>
      <c r="G62" s="339"/>
      <c r="H62" s="110" t="s">
        <v>76</v>
      </c>
      <c r="I62" s="142" t="s">
        <v>178</v>
      </c>
      <c r="J62" s="143"/>
      <c r="K62" s="144" t="s">
        <v>97</v>
      </c>
    </row>
    <row r="63" spans="1:11" s="138" customFormat="1" ht="15.75" customHeight="1" x14ac:dyDescent="0.2">
      <c r="A63" s="370"/>
      <c r="B63" s="372"/>
      <c r="C63" s="334"/>
      <c r="D63" s="325"/>
      <c r="E63" s="328"/>
      <c r="F63" s="339"/>
      <c r="G63" s="339"/>
      <c r="H63" s="145" t="s">
        <v>80</v>
      </c>
      <c r="I63" s="146" t="s">
        <v>179</v>
      </c>
      <c r="J63" s="140"/>
      <c r="K63" s="141" t="s">
        <v>97</v>
      </c>
    </row>
    <row r="64" spans="1:11" s="138" customFormat="1" ht="15" customHeight="1" x14ac:dyDescent="0.2">
      <c r="A64" s="370"/>
      <c r="B64" s="372"/>
      <c r="C64" s="334"/>
      <c r="D64" s="325"/>
      <c r="E64" s="328"/>
      <c r="F64" s="339"/>
      <c r="G64" s="339"/>
      <c r="H64" s="110" t="s">
        <v>82</v>
      </c>
      <c r="I64" s="146" t="s">
        <v>180</v>
      </c>
      <c r="J64" s="140"/>
      <c r="K64" s="141" t="s">
        <v>85</v>
      </c>
    </row>
    <row r="65" spans="1:11" s="138" customFormat="1" ht="15" customHeight="1" x14ac:dyDescent="0.2">
      <c r="A65" s="370"/>
      <c r="B65" s="372"/>
      <c r="C65" s="334"/>
      <c r="D65" s="325"/>
      <c r="E65" s="328"/>
      <c r="F65" s="339"/>
      <c r="G65" s="339"/>
      <c r="H65" s="110" t="s">
        <v>86</v>
      </c>
      <c r="I65" s="146" t="s">
        <v>181</v>
      </c>
      <c r="J65" s="140"/>
      <c r="K65" s="141" t="s">
        <v>85</v>
      </c>
    </row>
    <row r="66" spans="1:11" s="138" customFormat="1" ht="15" customHeight="1" x14ac:dyDescent="0.2">
      <c r="A66" s="370"/>
      <c r="B66" s="372"/>
      <c r="C66" s="334"/>
      <c r="D66" s="325"/>
      <c r="E66" s="328"/>
      <c r="F66" s="339"/>
      <c r="G66" s="339"/>
      <c r="H66" s="110" t="s">
        <v>103</v>
      </c>
      <c r="I66" s="146" t="s">
        <v>182</v>
      </c>
      <c r="J66" s="140"/>
      <c r="K66" s="141" t="s">
        <v>85</v>
      </c>
    </row>
    <row r="67" spans="1:11" s="138" customFormat="1" ht="15" customHeight="1" x14ac:dyDescent="0.2">
      <c r="A67" s="370"/>
      <c r="B67" s="372"/>
      <c r="C67" s="334"/>
      <c r="D67" s="336"/>
      <c r="E67" s="338"/>
      <c r="F67" s="344"/>
      <c r="G67" s="344"/>
      <c r="H67" s="147" t="s">
        <v>106</v>
      </c>
      <c r="I67" s="148" t="s">
        <v>183</v>
      </c>
      <c r="J67" s="140"/>
      <c r="K67" s="141" t="s">
        <v>85</v>
      </c>
    </row>
    <row r="68" spans="1:11" ht="15" customHeight="1" x14ac:dyDescent="0.2">
      <c r="A68" s="370"/>
      <c r="B68" s="372"/>
      <c r="C68" s="334"/>
      <c r="D68" s="324" t="s">
        <v>145</v>
      </c>
      <c r="E68" s="327" t="s">
        <v>184</v>
      </c>
      <c r="F68" s="330" t="s">
        <v>73</v>
      </c>
      <c r="G68" s="330" t="s">
        <v>185</v>
      </c>
      <c r="H68" s="132" t="s">
        <v>76</v>
      </c>
      <c r="I68" s="149" t="s">
        <v>186</v>
      </c>
      <c r="J68" s="150"/>
      <c r="K68" s="141" t="s">
        <v>187</v>
      </c>
    </row>
    <row r="69" spans="1:11" ht="15" customHeight="1" x14ac:dyDescent="0.2">
      <c r="A69" s="370"/>
      <c r="B69" s="372"/>
      <c r="C69" s="334"/>
      <c r="D69" s="325"/>
      <c r="E69" s="328"/>
      <c r="F69" s="331"/>
      <c r="G69" s="331"/>
      <c r="H69" s="110" t="s">
        <v>80</v>
      </c>
      <c r="I69" s="151" t="s">
        <v>188</v>
      </c>
      <c r="J69" s="150"/>
      <c r="K69" s="141" t="s">
        <v>100</v>
      </c>
    </row>
    <row r="70" spans="1:11" ht="15" customHeight="1" x14ac:dyDescent="0.2">
      <c r="A70" s="370"/>
      <c r="B70" s="372"/>
      <c r="C70" s="334"/>
      <c r="D70" s="325"/>
      <c r="E70" s="328"/>
      <c r="F70" s="331"/>
      <c r="G70" s="331"/>
      <c r="H70" s="145" t="s">
        <v>82</v>
      </c>
      <c r="I70" s="151" t="s">
        <v>189</v>
      </c>
      <c r="J70" s="150"/>
      <c r="K70" s="141" t="s">
        <v>190</v>
      </c>
    </row>
    <row r="71" spans="1:11" ht="15" customHeight="1" x14ac:dyDescent="0.2">
      <c r="A71" s="370"/>
      <c r="B71" s="372"/>
      <c r="C71" s="334"/>
      <c r="D71" s="325"/>
      <c r="E71" s="328"/>
      <c r="F71" s="331"/>
      <c r="G71" s="331"/>
      <c r="H71" s="110" t="s">
        <v>86</v>
      </c>
      <c r="I71" s="151" t="s">
        <v>191</v>
      </c>
      <c r="J71" s="150"/>
      <c r="K71" s="141" t="s">
        <v>187</v>
      </c>
    </row>
    <row r="72" spans="1:11" ht="15" customHeight="1" thickBot="1" x14ac:dyDescent="0.25">
      <c r="A72" s="370"/>
      <c r="B72" s="372"/>
      <c r="C72" s="335"/>
      <c r="D72" s="326"/>
      <c r="E72" s="329"/>
      <c r="F72" s="332"/>
      <c r="G72" s="332"/>
      <c r="H72" s="152" t="s">
        <v>103</v>
      </c>
      <c r="I72" s="153" t="s">
        <v>192</v>
      </c>
      <c r="J72" s="150"/>
      <c r="K72" s="154" t="s">
        <v>100</v>
      </c>
    </row>
    <row r="73" spans="1:11" ht="15" hidden="1" customHeight="1" x14ac:dyDescent="0.2">
      <c r="A73" s="322" t="s">
        <v>193</v>
      </c>
      <c r="B73" s="155"/>
      <c r="C73" s="156" t="s">
        <v>194</v>
      </c>
      <c r="D73" s="155" t="s">
        <v>195</v>
      </c>
      <c r="E73" s="157" t="s">
        <v>196</v>
      </c>
      <c r="F73" s="155" t="s">
        <v>195</v>
      </c>
      <c r="G73" s="155"/>
      <c r="H73" s="158" t="s">
        <v>86</v>
      </c>
      <c r="I73" s="159" t="s">
        <v>179</v>
      </c>
      <c r="J73" s="160"/>
      <c r="K73" s="161" t="s">
        <v>197</v>
      </c>
    </row>
    <row r="74" spans="1:11" ht="15" hidden="1" customHeight="1" x14ac:dyDescent="0.2">
      <c r="A74" s="322"/>
      <c r="B74" s="162"/>
      <c r="C74" s="156"/>
      <c r="D74" s="162"/>
      <c r="E74" s="157"/>
      <c r="F74" s="162"/>
      <c r="G74" s="162"/>
      <c r="H74" s="163" t="s">
        <v>103</v>
      </c>
      <c r="I74" s="159" t="s">
        <v>180</v>
      </c>
      <c r="J74" s="160"/>
      <c r="K74" s="164" t="s">
        <v>97</v>
      </c>
    </row>
    <row r="75" spans="1:11" ht="15" hidden="1" customHeight="1" x14ac:dyDescent="0.2">
      <c r="A75" s="322"/>
      <c r="B75" s="162"/>
      <c r="C75" s="156"/>
      <c r="D75" s="162"/>
      <c r="E75" s="157"/>
      <c r="F75" s="162"/>
      <c r="G75" s="162"/>
      <c r="H75" s="163" t="s">
        <v>106</v>
      </c>
      <c r="I75" s="159" t="s">
        <v>181</v>
      </c>
      <c r="J75" s="160"/>
      <c r="K75" s="164" t="s">
        <v>197</v>
      </c>
    </row>
    <row r="76" spans="1:11" ht="15" hidden="1" customHeight="1" x14ac:dyDescent="0.2">
      <c r="A76" s="322"/>
      <c r="B76" s="162"/>
      <c r="C76" s="156"/>
      <c r="D76" s="162"/>
      <c r="E76" s="157"/>
      <c r="F76" s="162"/>
      <c r="G76" s="162"/>
      <c r="H76" s="158" t="s">
        <v>109</v>
      </c>
      <c r="I76" s="159" t="s">
        <v>198</v>
      </c>
      <c r="J76" s="160"/>
      <c r="K76" s="164" t="s">
        <v>197</v>
      </c>
    </row>
    <row r="77" spans="1:11" ht="15" hidden="1" customHeight="1" x14ac:dyDescent="0.2">
      <c r="A77" s="322"/>
      <c r="B77" s="162"/>
      <c r="C77" s="156"/>
      <c r="D77" s="165"/>
      <c r="E77" s="166"/>
      <c r="F77" s="165"/>
      <c r="G77" s="165"/>
      <c r="H77" s="163" t="s">
        <v>111</v>
      </c>
      <c r="I77" s="159" t="s">
        <v>199</v>
      </c>
      <c r="J77" s="160"/>
      <c r="K77" s="164" t="s">
        <v>197</v>
      </c>
    </row>
    <row r="78" spans="1:11" ht="15" hidden="1" customHeight="1" x14ac:dyDescent="0.2">
      <c r="A78" s="322"/>
      <c r="B78" s="162"/>
      <c r="C78" s="156"/>
      <c r="D78" s="167" t="s">
        <v>195</v>
      </c>
      <c r="E78" s="168" t="s">
        <v>200</v>
      </c>
      <c r="F78" s="167" t="s">
        <v>195</v>
      </c>
      <c r="G78" s="167"/>
      <c r="H78" s="169" t="s">
        <v>76</v>
      </c>
      <c r="I78" s="170" t="s">
        <v>201</v>
      </c>
      <c r="J78" s="171"/>
      <c r="K78" s="172" t="s">
        <v>97</v>
      </c>
    </row>
    <row r="79" spans="1:11" ht="15" hidden="1" customHeight="1" x14ac:dyDescent="0.2">
      <c r="A79" s="322"/>
      <c r="B79" s="162"/>
      <c r="C79" s="156"/>
      <c r="D79" s="162"/>
      <c r="E79" s="157"/>
      <c r="F79" s="162"/>
      <c r="G79" s="162"/>
      <c r="H79" s="173" t="s">
        <v>80</v>
      </c>
      <c r="I79" s="174" t="s">
        <v>202</v>
      </c>
      <c r="J79" s="171"/>
      <c r="K79" s="172" t="s">
        <v>97</v>
      </c>
    </row>
    <row r="80" spans="1:11" ht="15" hidden="1" customHeight="1" x14ac:dyDescent="0.2">
      <c r="A80" s="322"/>
      <c r="B80" s="162"/>
      <c r="C80" s="156"/>
      <c r="D80" s="162"/>
      <c r="E80" s="157"/>
      <c r="F80" s="162"/>
      <c r="G80" s="162"/>
      <c r="H80" s="175" t="s">
        <v>82</v>
      </c>
      <c r="I80" s="174" t="s">
        <v>180</v>
      </c>
      <c r="J80" s="171"/>
      <c r="K80" s="172" t="s">
        <v>97</v>
      </c>
    </row>
    <row r="81" spans="1:11" ht="15" hidden="1" customHeight="1" x14ac:dyDescent="0.2">
      <c r="A81" s="322"/>
      <c r="B81" s="162"/>
      <c r="C81" s="156"/>
      <c r="D81" s="162"/>
      <c r="E81" s="157"/>
      <c r="F81" s="162"/>
      <c r="G81" s="162"/>
      <c r="H81" s="175" t="s">
        <v>86</v>
      </c>
      <c r="I81" s="174" t="s">
        <v>203</v>
      </c>
      <c r="J81" s="171"/>
      <c r="K81" s="172" t="s">
        <v>97</v>
      </c>
    </row>
    <row r="82" spans="1:11" ht="15" hidden="1" customHeight="1" x14ac:dyDescent="0.2">
      <c r="A82" s="322"/>
      <c r="B82" s="162"/>
      <c r="C82" s="156"/>
      <c r="D82" s="165"/>
      <c r="E82" s="166"/>
      <c r="F82" s="165"/>
      <c r="G82" s="165"/>
      <c r="H82" s="176" t="s">
        <v>103</v>
      </c>
      <c r="I82" s="177" t="s">
        <v>204</v>
      </c>
      <c r="J82" s="171"/>
      <c r="K82" s="172" t="s">
        <v>197</v>
      </c>
    </row>
    <row r="83" spans="1:11" ht="15" hidden="1" customHeight="1" x14ac:dyDescent="0.2">
      <c r="A83" s="322"/>
      <c r="B83" s="162"/>
      <c r="C83" s="156"/>
      <c r="D83" s="167" t="s">
        <v>195</v>
      </c>
      <c r="E83" s="168" t="s">
        <v>205</v>
      </c>
      <c r="F83" s="167" t="s">
        <v>195</v>
      </c>
      <c r="G83" s="167"/>
      <c r="H83" s="178" t="s">
        <v>76</v>
      </c>
      <c r="I83" s="170" t="s">
        <v>206</v>
      </c>
      <c r="J83" s="171"/>
      <c r="K83" s="172" t="s">
        <v>197</v>
      </c>
    </row>
    <row r="84" spans="1:11" ht="15" hidden="1" customHeight="1" x14ac:dyDescent="0.2">
      <c r="A84" s="322"/>
      <c r="B84" s="162"/>
      <c r="C84" s="156"/>
      <c r="D84" s="162"/>
      <c r="E84" s="157"/>
      <c r="F84" s="162"/>
      <c r="G84" s="162"/>
      <c r="H84" s="175" t="s">
        <v>80</v>
      </c>
      <c r="I84" s="174" t="s">
        <v>207</v>
      </c>
      <c r="J84" s="171"/>
      <c r="K84" s="172" t="s">
        <v>197</v>
      </c>
    </row>
    <row r="85" spans="1:11" ht="15" hidden="1" customHeight="1" x14ac:dyDescent="0.2">
      <c r="A85" s="322"/>
      <c r="B85" s="162"/>
      <c r="C85" s="156"/>
      <c r="D85" s="162"/>
      <c r="E85" s="157"/>
      <c r="F85" s="162"/>
      <c r="G85" s="162"/>
      <c r="H85" s="175" t="s">
        <v>82</v>
      </c>
      <c r="I85" s="174" t="s">
        <v>208</v>
      </c>
      <c r="J85" s="171"/>
      <c r="K85" s="172" t="s">
        <v>197</v>
      </c>
    </row>
    <row r="86" spans="1:11" ht="15" hidden="1" customHeight="1" x14ac:dyDescent="0.2">
      <c r="A86" s="322"/>
      <c r="B86" s="162"/>
      <c r="C86" s="156"/>
      <c r="D86" s="162"/>
      <c r="E86" s="157"/>
      <c r="F86" s="162"/>
      <c r="G86" s="162"/>
      <c r="H86" s="175" t="s">
        <v>86</v>
      </c>
      <c r="I86" s="174" t="s">
        <v>209</v>
      </c>
      <c r="J86" s="171"/>
      <c r="K86" s="172" t="s">
        <v>97</v>
      </c>
    </row>
    <row r="87" spans="1:11" ht="15" hidden="1" customHeight="1" x14ac:dyDescent="0.2">
      <c r="A87" s="322"/>
      <c r="B87" s="162"/>
      <c r="C87" s="156"/>
      <c r="D87" s="165"/>
      <c r="E87" s="166"/>
      <c r="F87" s="165"/>
      <c r="G87" s="165"/>
      <c r="H87" s="175" t="s">
        <v>103</v>
      </c>
      <c r="I87" s="174" t="s">
        <v>180</v>
      </c>
      <c r="J87" s="171"/>
      <c r="K87" s="172" t="s">
        <v>197</v>
      </c>
    </row>
    <row r="88" spans="1:11" ht="30" hidden="1" customHeight="1" x14ac:dyDescent="0.2">
      <c r="A88" s="322"/>
      <c r="B88" s="162"/>
      <c r="C88" s="156"/>
      <c r="D88" s="167" t="s">
        <v>145</v>
      </c>
      <c r="E88" s="168" t="s">
        <v>210</v>
      </c>
      <c r="F88" s="167" t="s">
        <v>145</v>
      </c>
      <c r="G88" s="167"/>
      <c r="H88" s="169" t="s">
        <v>76</v>
      </c>
      <c r="I88" s="179" t="s">
        <v>211</v>
      </c>
      <c r="J88" s="180"/>
      <c r="K88" s="181" t="s">
        <v>197</v>
      </c>
    </row>
    <row r="89" spans="1:11" ht="15" hidden="1" customHeight="1" x14ac:dyDescent="0.2">
      <c r="A89" s="322"/>
      <c r="B89" s="162"/>
      <c r="C89" s="156"/>
      <c r="D89" s="162"/>
      <c r="E89" s="157"/>
      <c r="F89" s="162"/>
      <c r="G89" s="162"/>
      <c r="H89" s="175" t="s">
        <v>80</v>
      </c>
      <c r="I89" s="174" t="s">
        <v>212</v>
      </c>
      <c r="J89" s="171"/>
      <c r="K89" s="172" t="s">
        <v>197</v>
      </c>
    </row>
    <row r="90" spans="1:11" ht="15" hidden="1" customHeight="1" x14ac:dyDescent="0.2">
      <c r="A90" s="322"/>
      <c r="B90" s="162"/>
      <c r="C90" s="156"/>
      <c r="D90" s="162"/>
      <c r="E90" s="157"/>
      <c r="F90" s="162"/>
      <c r="G90" s="162"/>
      <c r="H90" s="175" t="s">
        <v>82</v>
      </c>
      <c r="I90" s="182" t="s">
        <v>213</v>
      </c>
      <c r="J90" s="160"/>
      <c r="K90" s="164" t="s">
        <v>197</v>
      </c>
    </row>
    <row r="91" spans="1:11" ht="15.75" hidden="1" customHeight="1" x14ac:dyDescent="0.2">
      <c r="A91" s="322"/>
      <c r="B91" s="183"/>
      <c r="C91" s="184"/>
      <c r="D91" s="183"/>
      <c r="E91" s="185"/>
      <c r="F91" s="183"/>
      <c r="G91" s="183"/>
      <c r="H91" s="186" t="s">
        <v>86</v>
      </c>
      <c r="I91" s="187" t="s">
        <v>180</v>
      </c>
      <c r="J91" s="171"/>
      <c r="K91" s="172" t="s">
        <v>197</v>
      </c>
    </row>
    <row r="92" spans="1:11" ht="15" hidden="1" customHeight="1" x14ac:dyDescent="0.2">
      <c r="A92" s="322"/>
      <c r="B92" s="155"/>
      <c r="C92" s="188" t="s">
        <v>214</v>
      </c>
      <c r="D92" s="155" t="s">
        <v>145</v>
      </c>
      <c r="E92" s="189" t="s">
        <v>215</v>
      </c>
      <c r="F92" s="155" t="s">
        <v>145</v>
      </c>
      <c r="G92" s="155"/>
      <c r="H92" s="190" t="s">
        <v>76</v>
      </c>
      <c r="I92" s="191" t="s">
        <v>216</v>
      </c>
      <c r="J92" s="192"/>
      <c r="K92" s="193" t="s">
        <v>4</v>
      </c>
    </row>
    <row r="93" spans="1:11" ht="15" hidden="1" customHeight="1" x14ac:dyDescent="0.2">
      <c r="A93" s="322"/>
      <c r="B93" s="162"/>
      <c r="C93" s="194"/>
      <c r="D93" s="162"/>
      <c r="E93" s="195"/>
      <c r="F93" s="162"/>
      <c r="G93" s="162"/>
      <c r="H93" s="196" t="s">
        <v>80</v>
      </c>
      <c r="I93" s="197" t="s">
        <v>217</v>
      </c>
      <c r="J93" s="198"/>
      <c r="K93" s="199" t="s">
        <v>197</v>
      </c>
    </row>
    <row r="94" spans="1:11" ht="15" hidden="1" customHeight="1" x14ac:dyDescent="0.2">
      <c r="A94" s="322"/>
      <c r="B94" s="162"/>
      <c r="C94" s="194"/>
      <c r="D94" s="162"/>
      <c r="E94" s="195"/>
      <c r="F94" s="162"/>
      <c r="G94" s="162"/>
      <c r="H94" s="200" t="s">
        <v>82</v>
      </c>
      <c r="I94" s="197" t="s">
        <v>218</v>
      </c>
      <c r="J94" s="198"/>
      <c r="K94" s="199" t="s">
        <v>219</v>
      </c>
    </row>
    <row r="95" spans="1:11" ht="15" hidden="1" customHeight="1" x14ac:dyDescent="0.2">
      <c r="A95" s="322"/>
      <c r="B95" s="162"/>
      <c r="C95" s="194"/>
      <c r="D95" s="162"/>
      <c r="E95" s="195"/>
      <c r="F95" s="162"/>
      <c r="G95" s="162"/>
      <c r="H95" s="200" t="s">
        <v>86</v>
      </c>
      <c r="I95" s="197" t="s">
        <v>220</v>
      </c>
      <c r="J95" s="198"/>
      <c r="K95" s="199" t="s">
        <v>219</v>
      </c>
    </row>
    <row r="96" spans="1:11" ht="18" hidden="1" customHeight="1" x14ac:dyDescent="0.2">
      <c r="A96" s="322"/>
      <c r="B96" s="162"/>
      <c r="C96" s="194"/>
      <c r="D96" s="162"/>
      <c r="E96" s="195"/>
      <c r="F96" s="162"/>
      <c r="G96" s="162"/>
      <c r="H96" s="200" t="s">
        <v>103</v>
      </c>
      <c r="I96" s="197" t="s">
        <v>221</v>
      </c>
      <c r="J96" s="198"/>
      <c r="K96" s="199" t="s">
        <v>219</v>
      </c>
    </row>
    <row r="97" spans="1:11" ht="30" hidden="1" customHeight="1" x14ac:dyDescent="0.2">
      <c r="A97" s="322"/>
      <c r="B97" s="162"/>
      <c r="C97" s="194"/>
      <c r="D97" s="162"/>
      <c r="E97" s="195"/>
      <c r="F97" s="162"/>
      <c r="G97" s="162"/>
      <c r="H97" s="196" t="s">
        <v>106</v>
      </c>
      <c r="I97" s="197" t="s">
        <v>222</v>
      </c>
      <c r="J97" s="198"/>
      <c r="K97" s="199" t="s">
        <v>219</v>
      </c>
    </row>
    <row r="98" spans="1:11" ht="15" hidden="1" customHeight="1" x14ac:dyDescent="0.2">
      <c r="A98" s="322"/>
      <c r="B98" s="162"/>
      <c r="C98" s="194"/>
      <c r="D98" s="162"/>
      <c r="E98" s="195"/>
      <c r="F98" s="162"/>
      <c r="G98" s="162"/>
      <c r="H98" s="200" t="s">
        <v>109</v>
      </c>
      <c r="I98" s="197" t="s">
        <v>223</v>
      </c>
      <c r="J98" s="198"/>
      <c r="K98" s="199" t="s">
        <v>219</v>
      </c>
    </row>
    <row r="99" spans="1:11" ht="15" hidden="1" customHeight="1" x14ac:dyDescent="0.2">
      <c r="A99" s="322"/>
      <c r="B99" s="162"/>
      <c r="C99" s="194"/>
      <c r="D99" s="162"/>
      <c r="E99" s="195"/>
      <c r="F99" s="162"/>
      <c r="G99" s="162"/>
      <c r="H99" s="200" t="s">
        <v>111</v>
      </c>
      <c r="I99" s="197" t="s">
        <v>180</v>
      </c>
      <c r="J99" s="198"/>
      <c r="K99" s="199" t="s">
        <v>197</v>
      </c>
    </row>
    <row r="100" spans="1:11" ht="15" hidden="1" customHeight="1" x14ac:dyDescent="0.2">
      <c r="A100" s="322"/>
      <c r="B100" s="162"/>
      <c r="C100" s="194"/>
      <c r="D100" s="162"/>
      <c r="E100" s="195"/>
      <c r="F100" s="162"/>
      <c r="G100" s="162"/>
      <c r="H100" s="200" t="s">
        <v>113</v>
      </c>
      <c r="I100" s="197" t="s">
        <v>224</v>
      </c>
      <c r="J100" s="198"/>
      <c r="K100" s="199" t="s">
        <v>197</v>
      </c>
    </row>
    <row r="101" spans="1:11" ht="15" hidden="1" customHeight="1" x14ac:dyDescent="0.2">
      <c r="A101" s="322"/>
      <c r="B101" s="162"/>
      <c r="C101" s="194"/>
      <c r="D101" s="162"/>
      <c r="E101" s="195"/>
      <c r="F101" s="162"/>
      <c r="G101" s="162"/>
      <c r="H101" s="200" t="s">
        <v>123</v>
      </c>
      <c r="I101" s="201" t="s">
        <v>225</v>
      </c>
      <c r="J101" s="192"/>
      <c r="K101" s="193" t="s">
        <v>197</v>
      </c>
    </row>
    <row r="102" spans="1:11" ht="15" hidden="1" customHeight="1" x14ac:dyDescent="0.2">
      <c r="A102" s="322"/>
      <c r="B102" s="162"/>
      <c r="C102" s="194"/>
      <c r="D102" s="165"/>
      <c r="E102" s="202"/>
      <c r="F102" s="165"/>
      <c r="G102" s="165"/>
      <c r="H102" s="200" t="s">
        <v>124</v>
      </c>
      <c r="I102" s="201" t="s">
        <v>226</v>
      </c>
      <c r="J102" s="192"/>
      <c r="K102" s="193" t="s">
        <v>197</v>
      </c>
    </row>
    <row r="103" spans="1:11" ht="15" hidden="1" customHeight="1" x14ac:dyDescent="0.2">
      <c r="A103" s="322"/>
      <c r="B103" s="162"/>
      <c r="C103" s="194"/>
      <c r="D103" s="167" t="s">
        <v>145</v>
      </c>
      <c r="E103" s="203" t="s">
        <v>227</v>
      </c>
      <c r="F103" s="167" t="s">
        <v>145</v>
      </c>
      <c r="G103" s="167"/>
      <c r="H103" s="204" t="s">
        <v>76</v>
      </c>
      <c r="I103" s="205" t="s">
        <v>228</v>
      </c>
      <c r="J103" s="198"/>
      <c r="K103" s="199" t="s">
        <v>197</v>
      </c>
    </row>
    <row r="104" spans="1:11" ht="15" hidden="1" customHeight="1" x14ac:dyDescent="0.2">
      <c r="A104" s="322"/>
      <c r="B104" s="162"/>
      <c r="C104" s="194"/>
      <c r="D104" s="162"/>
      <c r="E104" s="195"/>
      <c r="F104" s="162"/>
      <c r="G104" s="162"/>
      <c r="H104" s="200" t="s">
        <v>80</v>
      </c>
      <c r="I104" s="197" t="s">
        <v>229</v>
      </c>
      <c r="J104" s="198"/>
      <c r="K104" s="199" t="s">
        <v>219</v>
      </c>
    </row>
    <row r="105" spans="1:11" ht="15" hidden="1" customHeight="1" x14ac:dyDescent="0.2">
      <c r="A105" s="322"/>
      <c r="B105" s="162"/>
      <c r="C105" s="194"/>
      <c r="D105" s="162"/>
      <c r="E105" s="195"/>
      <c r="F105" s="162"/>
      <c r="G105" s="162"/>
      <c r="H105" s="200" t="s">
        <v>82</v>
      </c>
      <c r="I105" s="197" t="s">
        <v>230</v>
      </c>
      <c r="J105" s="198"/>
      <c r="K105" s="199" t="s">
        <v>219</v>
      </c>
    </row>
    <row r="106" spans="1:11" ht="15" hidden="1" customHeight="1" x14ac:dyDescent="0.2">
      <c r="A106" s="322"/>
      <c r="B106" s="162"/>
      <c r="C106" s="194"/>
      <c r="D106" s="162"/>
      <c r="E106" s="195"/>
      <c r="F106" s="162"/>
      <c r="G106" s="162"/>
      <c r="H106" s="200" t="s">
        <v>86</v>
      </c>
      <c r="I106" s="197" t="s">
        <v>180</v>
      </c>
      <c r="J106" s="198"/>
      <c r="K106" s="199" t="s">
        <v>197</v>
      </c>
    </row>
    <row r="107" spans="1:11" ht="15" hidden="1" customHeight="1" x14ac:dyDescent="0.2">
      <c r="A107" s="322"/>
      <c r="B107" s="162"/>
      <c r="C107" s="194"/>
      <c r="D107" s="162"/>
      <c r="E107" s="195"/>
      <c r="F107" s="162"/>
      <c r="G107" s="162"/>
      <c r="H107" s="200" t="s">
        <v>103</v>
      </c>
      <c r="I107" s="201" t="s">
        <v>231</v>
      </c>
      <c r="J107" s="192"/>
      <c r="K107" s="193" t="s">
        <v>197</v>
      </c>
    </row>
    <row r="108" spans="1:11" ht="15" hidden="1" customHeight="1" x14ac:dyDescent="0.2">
      <c r="A108" s="322"/>
      <c r="B108" s="162"/>
      <c r="C108" s="194"/>
      <c r="D108" s="165"/>
      <c r="E108" s="202"/>
      <c r="F108" s="165"/>
      <c r="G108" s="165"/>
      <c r="H108" s="200" t="s">
        <v>106</v>
      </c>
      <c r="I108" s="201" t="s">
        <v>232</v>
      </c>
      <c r="J108" s="192"/>
      <c r="K108" s="193" t="s">
        <v>197</v>
      </c>
    </row>
    <row r="109" spans="1:11" ht="15" hidden="1" customHeight="1" x14ac:dyDescent="0.2">
      <c r="A109" s="322"/>
      <c r="B109" s="162"/>
      <c r="C109" s="194"/>
      <c r="D109" s="167" t="s">
        <v>145</v>
      </c>
      <c r="E109" s="203" t="s">
        <v>233</v>
      </c>
      <c r="F109" s="167" t="s">
        <v>145</v>
      </c>
      <c r="G109" s="167"/>
      <c r="H109" s="204" t="s">
        <v>76</v>
      </c>
      <c r="I109" s="206" t="s">
        <v>234</v>
      </c>
      <c r="J109" s="192"/>
      <c r="K109" s="193" t="s">
        <v>197</v>
      </c>
    </row>
    <row r="110" spans="1:11" ht="15" hidden="1" customHeight="1" x14ac:dyDescent="0.2">
      <c r="A110" s="322"/>
      <c r="B110" s="162"/>
      <c r="C110" s="194"/>
      <c r="D110" s="162"/>
      <c r="E110" s="195"/>
      <c r="F110" s="162"/>
      <c r="G110" s="162"/>
      <c r="H110" s="200" t="s">
        <v>80</v>
      </c>
      <c r="I110" s="197" t="s">
        <v>235</v>
      </c>
      <c r="J110" s="198"/>
      <c r="K110" s="199" t="s">
        <v>97</v>
      </c>
    </row>
    <row r="111" spans="1:11" ht="15" hidden="1" customHeight="1" x14ac:dyDescent="0.2">
      <c r="A111" s="322"/>
      <c r="B111" s="162"/>
      <c r="C111" s="194"/>
      <c r="D111" s="162"/>
      <c r="E111" s="195"/>
      <c r="F111" s="162"/>
      <c r="G111" s="162"/>
      <c r="H111" s="200" t="s">
        <v>82</v>
      </c>
      <c r="I111" s="197" t="s">
        <v>236</v>
      </c>
      <c r="J111" s="198"/>
      <c r="K111" s="199" t="s">
        <v>197</v>
      </c>
    </row>
    <row r="112" spans="1:11" ht="15" hidden="1" customHeight="1" x14ac:dyDescent="0.2">
      <c r="A112" s="322"/>
      <c r="B112" s="162"/>
      <c r="C112" s="194"/>
      <c r="D112" s="162"/>
      <c r="E112" s="195"/>
      <c r="F112" s="162"/>
      <c r="G112" s="162"/>
      <c r="H112" s="200" t="s">
        <v>86</v>
      </c>
      <c r="I112" s="197" t="s">
        <v>180</v>
      </c>
      <c r="J112" s="198"/>
      <c r="K112" s="199" t="s">
        <v>197</v>
      </c>
    </row>
    <row r="113" spans="1:11" ht="18.75" hidden="1" customHeight="1" x14ac:dyDescent="0.2">
      <c r="A113" s="322"/>
      <c r="B113" s="162"/>
      <c r="C113" s="194"/>
      <c r="D113" s="165"/>
      <c r="E113" s="202"/>
      <c r="F113" s="165"/>
      <c r="G113" s="165"/>
      <c r="H113" s="200" t="s">
        <v>103</v>
      </c>
      <c r="I113" s="201" t="s">
        <v>231</v>
      </c>
      <c r="J113" s="192"/>
      <c r="K113" s="193" t="s">
        <v>197</v>
      </c>
    </row>
    <row r="114" spans="1:11" ht="15" hidden="1" customHeight="1" x14ac:dyDescent="0.2">
      <c r="A114" s="322"/>
      <c r="B114" s="162"/>
      <c r="C114" s="194"/>
      <c r="D114" s="167" t="s">
        <v>145</v>
      </c>
      <c r="E114" s="203" t="s">
        <v>237</v>
      </c>
      <c r="F114" s="167" t="s">
        <v>145</v>
      </c>
      <c r="G114" s="167"/>
      <c r="H114" s="204" t="s">
        <v>76</v>
      </c>
      <c r="I114" s="206" t="s">
        <v>234</v>
      </c>
      <c r="J114" s="192"/>
      <c r="K114" s="193" t="s">
        <v>197</v>
      </c>
    </row>
    <row r="115" spans="1:11" ht="15" hidden="1" customHeight="1" x14ac:dyDescent="0.2">
      <c r="A115" s="322"/>
      <c r="B115" s="162"/>
      <c r="C115" s="194"/>
      <c r="D115" s="162"/>
      <c r="E115" s="195"/>
      <c r="F115" s="162"/>
      <c r="G115" s="162"/>
      <c r="H115" s="200" t="s">
        <v>80</v>
      </c>
      <c r="I115" s="197" t="s">
        <v>235</v>
      </c>
      <c r="J115" s="198"/>
      <c r="K115" s="199" t="s">
        <v>219</v>
      </c>
    </row>
    <row r="116" spans="1:11" ht="15" hidden="1" customHeight="1" x14ac:dyDescent="0.2">
      <c r="A116" s="322"/>
      <c r="B116" s="162"/>
      <c r="C116" s="194"/>
      <c r="D116" s="162"/>
      <c r="E116" s="195"/>
      <c r="F116" s="162"/>
      <c r="G116" s="162"/>
      <c r="H116" s="200" t="s">
        <v>82</v>
      </c>
      <c r="I116" s="197" t="s">
        <v>236</v>
      </c>
      <c r="J116" s="198"/>
      <c r="K116" s="199" t="s">
        <v>219</v>
      </c>
    </row>
    <row r="117" spans="1:11" ht="16.5" hidden="1" customHeight="1" x14ac:dyDescent="0.2">
      <c r="A117" s="322"/>
      <c r="B117" s="162"/>
      <c r="C117" s="194"/>
      <c r="D117" s="162"/>
      <c r="E117" s="195"/>
      <c r="F117" s="162"/>
      <c r="G117" s="162"/>
      <c r="H117" s="196" t="s">
        <v>86</v>
      </c>
      <c r="I117" s="197" t="s">
        <v>180</v>
      </c>
      <c r="J117" s="198"/>
      <c r="K117" s="199" t="s">
        <v>197</v>
      </c>
    </row>
    <row r="118" spans="1:11" ht="15.75" hidden="1" customHeight="1" x14ac:dyDescent="0.2">
      <c r="A118" s="322"/>
      <c r="B118" s="162"/>
      <c r="C118" s="194"/>
      <c r="D118" s="165"/>
      <c r="E118" s="202"/>
      <c r="F118" s="165"/>
      <c r="G118" s="165"/>
      <c r="H118" s="207" t="s">
        <v>103</v>
      </c>
      <c r="I118" s="201" t="s">
        <v>231</v>
      </c>
      <c r="J118" s="192"/>
      <c r="K118" s="193" t="s">
        <v>197</v>
      </c>
    </row>
    <row r="119" spans="1:11" ht="15.75" hidden="1" customHeight="1" x14ac:dyDescent="0.2">
      <c r="A119" s="322"/>
      <c r="B119" s="162"/>
      <c r="C119" s="194"/>
      <c r="D119" s="167" t="s">
        <v>145</v>
      </c>
      <c r="E119" s="203" t="s">
        <v>238</v>
      </c>
      <c r="F119" s="167" t="s">
        <v>145</v>
      </c>
      <c r="G119" s="167"/>
      <c r="H119" s="204" t="s">
        <v>76</v>
      </c>
      <c r="I119" s="206" t="s">
        <v>234</v>
      </c>
      <c r="J119" s="192"/>
      <c r="K119" s="193" t="s">
        <v>197</v>
      </c>
    </row>
    <row r="120" spans="1:11" ht="15.75" hidden="1" customHeight="1" x14ac:dyDescent="0.2">
      <c r="A120" s="322"/>
      <c r="B120" s="162"/>
      <c r="C120" s="194"/>
      <c r="D120" s="162"/>
      <c r="E120" s="195"/>
      <c r="F120" s="162"/>
      <c r="G120" s="162"/>
      <c r="H120" s="200" t="s">
        <v>80</v>
      </c>
      <c r="I120" s="197" t="s">
        <v>235</v>
      </c>
      <c r="J120" s="198"/>
      <c r="K120" s="199" t="s">
        <v>197</v>
      </c>
    </row>
    <row r="121" spans="1:11" ht="15.75" hidden="1" customHeight="1" x14ac:dyDescent="0.2">
      <c r="A121" s="322"/>
      <c r="B121" s="162"/>
      <c r="C121" s="194"/>
      <c r="D121" s="162"/>
      <c r="E121" s="195"/>
      <c r="F121" s="162"/>
      <c r="G121" s="162"/>
      <c r="H121" s="200" t="s">
        <v>82</v>
      </c>
      <c r="I121" s="197" t="s">
        <v>236</v>
      </c>
      <c r="J121" s="198"/>
      <c r="K121" s="199" t="s">
        <v>197</v>
      </c>
    </row>
    <row r="122" spans="1:11" ht="15.75" hidden="1" customHeight="1" x14ac:dyDescent="0.2">
      <c r="A122" s="322"/>
      <c r="B122" s="162"/>
      <c r="C122" s="194"/>
      <c r="D122" s="162"/>
      <c r="E122" s="195"/>
      <c r="F122" s="162"/>
      <c r="G122" s="162"/>
      <c r="H122" s="196" t="s">
        <v>86</v>
      </c>
      <c r="I122" s="197" t="s">
        <v>180</v>
      </c>
      <c r="J122" s="198"/>
      <c r="K122" s="199" t="s">
        <v>197</v>
      </c>
    </row>
    <row r="123" spans="1:11" ht="15.75" hidden="1" customHeight="1" x14ac:dyDescent="0.2">
      <c r="A123" s="322"/>
      <c r="B123" s="162"/>
      <c r="C123" s="194"/>
      <c r="D123" s="165"/>
      <c r="E123" s="202"/>
      <c r="F123" s="165"/>
      <c r="G123" s="165"/>
      <c r="H123" s="207" t="s">
        <v>103</v>
      </c>
      <c r="I123" s="201" t="s">
        <v>231</v>
      </c>
      <c r="J123" s="192"/>
      <c r="K123" s="193" t="s">
        <v>197</v>
      </c>
    </row>
    <row r="124" spans="1:11" ht="15" hidden="1" customHeight="1" x14ac:dyDescent="0.2">
      <c r="A124" s="322"/>
      <c r="B124" s="162"/>
      <c r="C124" s="194"/>
      <c r="D124" s="167" t="s">
        <v>145</v>
      </c>
      <c r="E124" s="203" t="s">
        <v>239</v>
      </c>
      <c r="F124" s="167" t="s">
        <v>145</v>
      </c>
      <c r="G124" s="167"/>
      <c r="H124" s="204" t="s">
        <v>76</v>
      </c>
      <c r="I124" s="206" t="s">
        <v>240</v>
      </c>
      <c r="J124" s="192"/>
      <c r="K124" s="193" t="s">
        <v>197</v>
      </c>
    </row>
    <row r="125" spans="1:11" ht="15" hidden="1" customHeight="1" x14ac:dyDescent="0.2">
      <c r="A125" s="322"/>
      <c r="B125" s="162"/>
      <c r="C125" s="194"/>
      <c r="D125" s="162"/>
      <c r="E125" s="195"/>
      <c r="F125" s="162"/>
      <c r="G125" s="162"/>
      <c r="H125" s="200" t="s">
        <v>80</v>
      </c>
      <c r="I125" s="197" t="s">
        <v>235</v>
      </c>
      <c r="J125" s="198"/>
      <c r="K125" s="199" t="s">
        <v>97</v>
      </c>
    </row>
    <row r="126" spans="1:11" ht="15" hidden="1" customHeight="1" x14ac:dyDescent="0.2">
      <c r="A126" s="322"/>
      <c r="B126" s="162"/>
      <c r="C126" s="194"/>
      <c r="D126" s="162"/>
      <c r="E126" s="195"/>
      <c r="F126" s="162"/>
      <c r="G126" s="162"/>
      <c r="H126" s="200" t="s">
        <v>82</v>
      </c>
      <c r="I126" s="197" t="s">
        <v>241</v>
      </c>
      <c r="J126" s="198"/>
      <c r="K126" s="199" t="s">
        <v>97</v>
      </c>
    </row>
    <row r="127" spans="1:11" ht="16.5" hidden="1" customHeight="1" x14ac:dyDescent="0.2">
      <c r="A127" s="322"/>
      <c r="B127" s="162"/>
      <c r="C127" s="194"/>
      <c r="D127" s="162"/>
      <c r="E127" s="195"/>
      <c r="F127" s="162"/>
      <c r="G127" s="162"/>
      <c r="H127" s="196" t="s">
        <v>86</v>
      </c>
      <c r="I127" s="197" t="s">
        <v>180</v>
      </c>
      <c r="J127" s="198"/>
      <c r="K127" s="199" t="s">
        <v>197</v>
      </c>
    </row>
    <row r="128" spans="1:11" ht="15.75" hidden="1" customHeight="1" x14ac:dyDescent="0.2">
      <c r="A128" s="322"/>
      <c r="B128" s="162"/>
      <c r="C128" s="194"/>
      <c r="D128" s="165"/>
      <c r="E128" s="202"/>
      <c r="F128" s="165"/>
      <c r="G128" s="165"/>
      <c r="H128" s="207" t="s">
        <v>103</v>
      </c>
      <c r="I128" s="201" t="s">
        <v>231</v>
      </c>
      <c r="J128" s="192"/>
      <c r="K128" s="193" t="s">
        <v>197</v>
      </c>
    </row>
    <row r="129" spans="1:11" ht="15.75" hidden="1" customHeight="1" x14ac:dyDescent="0.2">
      <c r="A129" s="322"/>
      <c r="B129" s="162"/>
      <c r="C129" s="194"/>
      <c r="D129" s="167" t="s">
        <v>145</v>
      </c>
      <c r="E129" s="203" t="s">
        <v>242</v>
      </c>
      <c r="F129" s="167" t="s">
        <v>145</v>
      </c>
      <c r="G129" s="167"/>
      <c r="H129" s="204" t="s">
        <v>76</v>
      </c>
      <c r="I129" s="205" t="s">
        <v>243</v>
      </c>
      <c r="J129" s="198"/>
      <c r="K129" s="199" t="s">
        <v>97</v>
      </c>
    </row>
    <row r="130" spans="1:11" ht="15.75" hidden="1" customHeight="1" x14ac:dyDescent="0.2">
      <c r="A130" s="322"/>
      <c r="B130" s="162"/>
      <c r="C130" s="194"/>
      <c r="D130" s="162"/>
      <c r="E130" s="195"/>
      <c r="F130" s="162"/>
      <c r="G130" s="162"/>
      <c r="H130" s="200" t="s">
        <v>80</v>
      </c>
      <c r="I130" s="197" t="s">
        <v>244</v>
      </c>
      <c r="J130" s="198"/>
      <c r="K130" s="199" t="s">
        <v>197</v>
      </c>
    </row>
    <row r="131" spans="1:11" ht="15" hidden="1" customHeight="1" x14ac:dyDescent="0.2">
      <c r="A131" s="322"/>
      <c r="B131" s="162"/>
      <c r="C131" s="194"/>
      <c r="D131" s="162"/>
      <c r="E131" s="195"/>
      <c r="F131" s="162"/>
      <c r="G131" s="162"/>
      <c r="H131" s="200" t="s">
        <v>82</v>
      </c>
      <c r="I131" s="197" t="s">
        <v>180</v>
      </c>
      <c r="J131" s="198"/>
      <c r="K131" s="199" t="s">
        <v>197</v>
      </c>
    </row>
    <row r="132" spans="1:11" ht="15" hidden="1" customHeight="1" x14ac:dyDescent="0.2">
      <c r="A132" s="322"/>
      <c r="B132" s="162"/>
      <c r="C132" s="194"/>
      <c r="D132" s="162"/>
      <c r="E132" s="195"/>
      <c r="F132" s="162"/>
      <c r="G132" s="162"/>
      <c r="H132" s="200" t="s">
        <v>86</v>
      </c>
      <c r="I132" s="197" t="s">
        <v>245</v>
      </c>
      <c r="J132" s="198"/>
      <c r="K132" s="199" t="s">
        <v>197</v>
      </c>
    </row>
    <row r="133" spans="1:11" ht="15" hidden="1" customHeight="1" x14ac:dyDescent="0.2">
      <c r="A133" s="322"/>
      <c r="B133" s="162"/>
      <c r="C133" s="194"/>
      <c r="D133" s="162" t="s">
        <v>73</v>
      </c>
      <c r="E133" s="203"/>
      <c r="F133" s="162" t="s">
        <v>73</v>
      </c>
      <c r="G133" s="162"/>
      <c r="H133" s="204" t="s">
        <v>76</v>
      </c>
      <c r="I133" s="205" t="s">
        <v>246</v>
      </c>
      <c r="J133" s="198"/>
      <c r="K133" s="199" t="s">
        <v>197</v>
      </c>
    </row>
    <row r="134" spans="1:11" ht="15" hidden="1" customHeight="1" x14ac:dyDescent="0.2">
      <c r="A134" s="322"/>
      <c r="B134" s="162"/>
      <c r="C134" s="194"/>
      <c r="D134" s="162"/>
      <c r="E134" s="195"/>
      <c r="F134" s="162"/>
      <c r="G134" s="162"/>
      <c r="H134" s="208" t="s">
        <v>80</v>
      </c>
      <c r="I134" s="209" t="s">
        <v>247</v>
      </c>
      <c r="J134" s="210"/>
      <c r="K134" s="211" t="s">
        <v>197</v>
      </c>
    </row>
    <row r="135" spans="1:11" ht="15" hidden="1" customHeight="1" x14ac:dyDescent="0.2">
      <c r="A135" s="322"/>
      <c r="B135" s="162"/>
      <c r="C135" s="194"/>
      <c r="D135" s="162"/>
      <c r="E135" s="195"/>
      <c r="F135" s="162"/>
      <c r="G135" s="162"/>
      <c r="H135" s="208" t="s">
        <v>82</v>
      </c>
      <c r="I135" s="209" t="s">
        <v>248</v>
      </c>
      <c r="J135" s="210"/>
      <c r="K135" s="211" t="s">
        <v>197</v>
      </c>
    </row>
    <row r="136" spans="1:11" ht="15" hidden="1" customHeight="1" x14ac:dyDescent="0.2">
      <c r="A136" s="322"/>
      <c r="B136" s="162"/>
      <c r="C136" s="212"/>
      <c r="D136" s="183"/>
      <c r="E136" s="213"/>
      <c r="F136" s="183"/>
      <c r="G136" s="183"/>
      <c r="H136" s="214" t="s">
        <v>86</v>
      </c>
      <c r="I136" s="215" t="s">
        <v>180</v>
      </c>
      <c r="J136" s="198"/>
      <c r="K136" s="199" t="s">
        <v>197</v>
      </c>
    </row>
    <row r="137" spans="1:11" ht="15" hidden="1" customHeight="1" x14ac:dyDescent="0.2">
      <c r="A137" s="322"/>
      <c r="B137" s="162"/>
      <c r="C137" s="216" t="s">
        <v>249</v>
      </c>
      <c r="D137" s="217" t="s">
        <v>73</v>
      </c>
      <c r="E137" s="218" t="s">
        <v>250</v>
      </c>
      <c r="F137" s="217" t="s">
        <v>73</v>
      </c>
      <c r="G137" s="217"/>
      <c r="H137" s="219" t="s">
        <v>76</v>
      </c>
      <c r="I137" s="220" t="s">
        <v>251</v>
      </c>
      <c r="J137" s="221"/>
      <c r="K137" s="222" t="s">
        <v>197</v>
      </c>
    </row>
    <row r="138" spans="1:11" ht="15" hidden="1" customHeight="1" x14ac:dyDescent="0.2">
      <c r="A138" s="322"/>
      <c r="B138" s="162"/>
      <c r="C138" s="223"/>
      <c r="D138" s="224"/>
      <c r="E138" s="225"/>
      <c r="F138" s="224"/>
      <c r="G138" s="224"/>
      <c r="H138" s="226" t="s">
        <v>80</v>
      </c>
      <c r="I138" s="227" t="s">
        <v>252</v>
      </c>
      <c r="J138" s="221"/>
      <c r="K138" s="222" t="s">
        <v>197</v>
      </c>
    </row>
    <row r="139" spans="1:11" ht="15" hidden="1" customHeight="1" x14ac:dyDescent="0.2">
      <c r="A139" s="322"/>
      <c r="B139" s="162"/>
      <c r="C139" s="223"/>
      <c r="D139" s="224"/>
      <c r="E139" s="225"/>
      <c r="F139" s="224"/>
      <c r="G139" s="224"/>
      <c r="H139" s="226" t="s">
        <v>82</v>
      </c>
      <c r="I139" s="227" t="s">
        <v>253</v>
      </c>
      <c r="J139" s="221"/>
      <c r="K139" s="222" t="s">
        <v>197</v>
      </c>
    </row>
    <row r="140" spans="1:11" ht="15" hidden="1" customHeight="1" x14ac:dyDescent="0.2">
      <c r="A140" s="322"/>
      <c r="B140" s="162"/>
      <c r="C140" s="223"/>
      <c r="D140" s="224"/>
      <c r="E140" s="225"/>
      <c r="F140" s="224"/>
      <c r="G140" s="224"/>
      <c r="H140" s="226" t="s">
        <v>86</v>
      </c>
      <c r="I140" s="227" t="s">
        <v>254</v>
      </c>
      <c r="J140" s="221"/>
      <c r="K140" s="222" t="s">
        <v>197</v>
      </c>
    </row>
    <row r="141" spans="1:11" ht="15" hidden="1" customHeight="1" x14ac:dyDescent="0.2">
      <c r="A141" s="323"/>
      <c r="B141" s="165"/>
      <c r="C141" s="228"/>
      <c r="D141" s="229"/>
      <c r="E141" s="230"/>
      <c r="F141" s="229"/>
      <c r="G141" s="229"/>
      <c r="H141" s="226" t="s">
        <v>103</v>
      </c>
      <c r="I141" s="231" t="s">
        <v>255</v>
      </c>
      <c r="J141" s="221"/>
      <c r="K141" s="222" t="s">
        <v>197</v>
      </c>
    </row>
  </sheetData>
  <mergeCells count="64">
    <mergeCell ref="J2:J3"/>
    <mergeCell ref="K2:K3"/>
    <mergeCell ref="A4:A72"/>
    <mergeCell ref="B4:B72"/>
    <mergeCell ref="C4:C32"/>
    <mergeCell ref="D4:D32"/>
    <mergeCell ref="E4:E8"/>
    <mergeCell ref="F4:F8"/>
    <mergeCell ref="A2:A3"/>
    <mergeCell ref="B2:B3"/>
    <mergeCell ref="C2:C3"/>
    <mergeCell ref="D2:D3"/>
    <mergeCell ref="E2:E3"/>
    <mergeCell ref="F2:F3"/>
    <mergeCell ref="G4:G8"/>
    <mergeCell ref="E9:E17"/>
    <mergeCell ref="G2:G3"/>
    <mergeCell ref="H2:I3"/>
    <mergeCell ref="E29:E32"/>
    <mergeCell ref="F29:F32"/>
    <mergeCell ref="G29:G32"/>
    <mergeCell ref="F9:F17"/>
    <mergeCell ref="G9:G17"/>
    <mergeCell ref="E18:E28"/>
    <mergeCell ref="F18:F28"/>
    <mergeCell ref="G18:G28"/>
    <mergeCell ref="C33:C42"/>
    <mergeCell ref="D33:D42"/>
    <mergeCell ref="E33:E38"/>
    <mergeCell ref="F33:F38"/>
    <mergeCell ref="G33:G38"/>
    <mergeCell ref="E39:E42"/>
    <mergeCell ref="F39:F42"/>
    <mergeCell ref="G39:G42"/>
    <mergeCell ref="F57:F60"/>
    <mergeCell ref="F61:F67"/>
    <mergeCell ref="G61:G67"/>
    <mergeCell ref="D49:D52"/>
    <mergeCell ref="E49:E52"/>
    <mergeCell ref="F49:F52"/>
    <mergeCell ref="G49:G52"/>
    <mergeCell ref="D53:D56"/>
    <mergeCell ref="E53:E56"/>
    <mergeCell ref="F53:F56"/>
    <mergeCell ref="G53:G56"/>
    <mergeCell ref="G57:G60"/>
    <mergeCell ref="D61:D67"/>
    <mergeCell ref="E61:E67"/>
    <mergeCell ref="A73:A141"/>
    <mergeCell ref="D68:D72"/>
    <mergeCell ref="E68:E72"/>
    <mergeCell ref="F68:F72"/>
    <mergeCell ref="G68:G72"/>
    <mergeCell ref="C43:C72"/>
    <mergeCell ref="D43:D45"/>
    <mergeCell ref="E43:E45"/>
    <mergeCell ref="F43:F45"/>
    <mergeCell ref="G43:G45"/>
    <mergeCell ref="D46:D48"/>
    <mergeCell ref="E46:E48"/>
    <mergeCell ref="F46:F48"/>
    <mergeCell ref="G46:G48"/>
    <mergeCell ref="D57:D60"/>
    <mergeCell ref="E57:E60"/>
  </mergeCells>
  <pageMargins left="0.7" right="0.7" top="0.75" bottom="0.75" header="0.3" footer="0.3"/>
  <pageSetup paperSize="9" scale="33"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N814"/>
  <sheetViews>
    <sheetView zoomScale="80" zoomScaleNormal="80" zoomScaleSheetLayoutView="80" zoomScalePageLayoutView="120" workbookViewId="0">
      <selection activeCell="R29" sqref="R29"/>
    </sheetView>
  </sheetViews>
  <sheetFormatPr baseColWidth="10" defaultColWidth="15.1640625" defaultRowHeight="15" x14ac:dyDescent="0.2"/>
  <cols>
    <col min="1" max="1" width="8" style="3" customWidth="1"/>
    <col min="2" max="2" width="19.33203125" style="3" customWidth="1"/>
    <col min="3" max="3" width="21.6640625" style="3" customWidth="1"/>
    <col min="4" max="4" width="16.6640625" style="3" customWidth="1"/>
    <col min="5" max="9" width="7.6640625" style="3" customWidth="1"/>
    <col min="10" max="14" width="7" style="3" customWidth="1"/>
    <col min="15" max="16384" width="15.1640625" style="3"/>
  </cols>
  <sheetData>
    <row r="2" spans="1:14" x14ac:dyDescent="0.2">
      <c r="A2" s="2"/>
      <c r="B2" s="384" t="s">
        <v>5</v>
      </c>
      <c r="C2" s="385"/>
      <c r="D2" s="385"/>
      <c r="E2" s="386"/>
      <c r="F2" s="2"/>
      <c r="G2" s="2"/>
      <c r="H2" s="2"/>
      <c r="I2" s="2"/>
      <c r="J2" s="2"/>
      <c r="K2" s="2"/>
      <c r="L2" s="2"/>
      <c r="M2" s="2"/>
      <c r="N2" s="2"/>
    </row>
    <row r="3" spans="1:14" ht="16" thickBot="1" x14ac:dyDescent="0.25">
      <c r="A3" s="2"/>
      <c r="B3" s="2"/>
      <c r="C3" s="2"/>
      <c r="D3" s="2"/>
      <c r="E3" s="2" t="s">
        <v>30</v>
      </c>
      <c r="F3" s="2"/>
      <c r="G3" s="2"/>
      <c r="H3" s="2"/>
      <c r="I3" s="2"/>
      <c r="J3" s="2"/>
      <c r="K3" s="2"/>
      <c r="L3" s="2"/>
      <c r="M3" s="2"/>
      <c r="N3" s="2"/>
    </row>
    <row r="4" spans="1:14" ht="45" x14ac:dyDescent="0.2">
      <c r="A4" s="2"/>
      <c r="B4" s="5" t="s">
        <v>7</v>
      </c>
      <c r="C4" s="5" t="s">
        <v>9</v>
      </c>
      <c r="E4" s="2" t="s">
        <v>32</v>
      </c>
      <c r="F4" s="2" t="s">
        <v>33</v>
      </c>
      <c r="G4" s="2" t="s">
        <v>31</v>
      </c>
      <c r="H4" s="2"/>
      <c r="I4" s="2"/>
      <c r="J4" s="2"/>
      <c r="K4" s="2"/>
      <c r="L4" s="2"/>
      <c r="M4" s="2"/>
      <c r="N4" s="2"/>
    </row>
    <row r="5" spans="1:14" x14ac:dyDescent="0.2">
      <c r="A5" s="2"/>
      <c r="B5" s="15">
        <v>0</v>
      </c>
      <c r="C5" s="15">
        <v>0</v>
      </c>
      <c r="D5" s="17"/>
      <c r="E5" s="2"/>
      <c r="F5" s="2"/>
      <c r="G5" s="2"/>
      <c r="H5" s="2"/>
      <c r="I5" s="2"/>
      <c r="J5" s="2"/>
      <c r="K5" s="2"/>
      <c r="L5" s="2"/>
      <c r="M5" s="2"/>
      <c r="N5" s="2"/>
    </row>
    <row r="6" spans="1:14" x14ac:dyDescent="0.2">
      <c r="A6" s="2"/>
      <c r="B6" s="2">
        <f>COUNTIF('analisi dei rischi'!I21:I26,D6)</f>
        <v>2</v>
      </c>
      <c r="C6" s="2">
        <f>COUNTIF('analisi dei rischi'!K21:K24,D6)</f>
        <v>1</v>
      </c>
      <c r="D6" s="2" t="s">
        <v>18</v>
      </c>
      <c r="E6" s="2">
        <f>SUM(B6:B8)</f>
        <v>6</v>
      </c>
      <c r="F6" s="2">
        <f>SUM(C6:C8)</f>
        <v>4</v>
      </c>
      <c r="G6" s="2">
        <f>+E6+F6</f>
        <v>10</v>
      </c>
      <c r="H6" s="2"/>
      <c r="I6" s="2"/>
      <c r="J6" s="2"/>
      <c r="K6" s="2"/>
      <c r="L6" s="2"/>
      <c r="M6" s="2"/>
      <c r="N6" s="2"/>
    </row>
    <row r="7" spans="1:14" x14ac:dyDescent="0.2">
      <c r="A7" s="2"/>
      <c r="B7" s="2">
        <f>COUNTIF('analisi dei rischi'!I21:I26,D7)</f>
        <v>2</v>
      </c>
      <c r="C7" s="2">
        <f>COUNTIF('analisi dei rischi'!K21:K24,D7)</f>
        <v>1</v>
      </c>
      <c r="D7" s="2" t="s">
        <v>19</v>
      </c>
      <c r="E7" s="2"/>
      <c r="F7" s="2"/>
      <c r="G7" s="2"/>
      <c r="H7" s="2"/>
      <c r="I7" s="2"/>
      <c r="J7" s="2"/>
      <c r="K7" s="2"/>
      <c r="L7" s="2"/>
      <c r="M7" s="2"/>
      <c r="N7" s="2"/>
    </row>
    <row r="8" spans="1:14" x14ac:dyDescent="0.2">
      <c r="A8" s="2"/>
      <c r="B8" s="2">
        <f>COUNTIF('analisi dei rischi'!I21:I26,D8)</f>
        <v>2</v>
      </c>
      <c r="C8" s="2">
        <f>COUNTIF('analisi dei rischi'!K21:K24,D8)</f>
        <v>2</v>
      </c>
      <c r="D8" s="2" t="s">
        <v>20</v>
      </c>
      <c r="E8" s="2"/>
      <c r="F8" s="2"/>
      <c r="G8" s="2"/>
      <c r="H8" s="2"/>
      <c r="I8" s="2"/>
      <c r="J8" s="2"/>
      <c r="K8" s="2"/>
      <c r="L8" s="2"/>
      <c r="M8" s="2"/>
      <c r="N8" s="2"/>
    </row>
    <row r="9" spans="1:14" x14ac:dyDescent="0.2">
      <c r="A9" s="2"/>
      <c r="B9" s="2">
        <f>MAX(B6:B8)</f>
        <v>2</v>
      </c>
      <c r="C9" s="2">
        <f>MAX(C6:C8)</f>
        <v>2</v>
      </c>
      <c r="D9" s="2"/>
      <c r="E9" s="2"/>
      <c r="F9" s="2"/>
      <c r="G9" s="2"/>
      <c r="H9" s="2"/>
      <c r="I9" s="2"/>
      <c r="J9" s="2"/>
      <c r="K9" s="2"/>
      <c r="L9" s="2"/>
      <c r="M9" s="2"/>
      <c r="N9" s="2"/>
    </row>
    <row r="10" spans="1:14" ht="31" thickBot="1" x14ac:dyDescent="0.25">
      <c r="A10" s="2"/>
      <c r="B10" s="2" t="str">
        <f>VLOOKUP(B9,B5:D8,3,FALSE)</f>
        <v>Alto</v>
      </c>
      <c r="C10" s="2" t="str">
        <f>VLOOKUP(C9,C5:D8,2,FALSE)</f>
        <v>Basso</v>
      </c>
      <c r="D10" s="1" t="s">
        <v>3</v>
      </c>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ht="16" thickBot="1" x14ac:dyDescent="0.25">
      <c r="A12" s="2"/>
      <c r="B12" s="2" t="str">
        <f>CONCATENATE(B10,"-",C10)</f>
        <v>Alto-Basso</v>
      </c>
      <c r="C12" s="2" t="str">
        <f>VLOOKUP(B12,'Criteri validazione globale'!$F$5:$G$14,2,FALSE)</f>
        <v>MEDIO</v>
      </c>
      <c r="D12" s="1" t="s">
        <v>21</v>
      </c>
      <c r="E12" s="2"/>
      <c r="F12" s="2"/>
      <c r="G12" s="2"/>
      <c r="H12" s="2"/>
      <c r="I12" s="2"/>
      <c r="J12" s="2"/>
      <c r="K12" s="2"/>
      <c r="L12" s="2"/>
      <c r="M12" s="2"/>
      <c r="N12" s="2"/>
    </row>
    <row r="13" spans="1:14" ht="45" x14ac:dyDescent="0.2">
      <c r="A13" s="2"/>
      <c r="B13" s="5" t="s">
        <v>7</v>
      </c>
      <c r="C13" s="5" t="s">
        <v>9</v>
      </c>
      <c r="E13" s="2" t="s">
        <v>32</v>
      </c>
      <c r="F13" s="2" t="s">
        <v>33</v>
      </c>
      <c r="G13" s="2" t="s">
        <v>31</v>
      </c>
      <c r="H13" s="2"/>
      <c r="I13" s="2"/>
      <c r="J13" s="2"/>
      <c r="K13" s="2"/>
      <c r="L13" s="2"/>
      <c r="M13" s="2"/>
      <c r="N13" s="2"/>
    </row>
    <row r="14" spans="1:14" x14ac:dyDescent="0.2">
      <c r="A14" s="2"/>
      <c r="B14" s="15">
        <v>0</v>
      </c>
      <c r="C14" s="15">
        <v>0</v>
      </c>
      <c r="E14" s="2"/>
      <c r="F14" s="2"/>
      <c r="G14" s="2"/>
      <c r="H14" s="2"/>
      <c r="I14" s="2"/>
      <c r="J14" s="2"/>
      <c r="K14" s="2"/>
      <c r="L14" s="2"/>
      <c r="M14" s="2"/>
      <c r="N14" s="2"/>
    </row>
    <row r="15" spans="1:14" x14ac:dyDescent="0.2">
      <c r="A15" s="2"/>
      <c r="B15" s="2">
        <f>COUNTIF('analisi dei rischi'!I29:I34,D15)</f>
        <v>2</v>
      </c>
      <c r="C15" s="2">
        <f>COUNTIF('analisi dei rischi'!K29:K32,D15)</f>
        <v>2</v>
      </c>
      <c r="D15" s="2" t="s">
        <v>18</v>
      </c>
      <c r="E15" s="2">
        <f>SUM(B15:B17)</f>
        <v>6</v>
      </c>
      <c r="F15" s="2">
        <f>SUM(C15:C17)</f>
        <v>4</v>
      </c>
      <c r="G15" s="2">
        <f>+E15+F15</f>
        <v>10</v>
      </c>
      <c r="H15" s="2"/>
      <c r="I15" s="2"/>
      <c r="J15" s="2"/>
      <c r="K15" s="2"/>
      <c r="L15" s="2"/>
      <c r="M15" s="2"/>
      <c r="N15" s="2"/>
    </row>
    <row r="16" spans="1:14" x14ac:dyDescent="0.2">
      <c r="A16" s="2"/>
      <c r="B16" s="2">
        <f>COUNTIF('analisi dei rischi'!I29:I34,D16)</f>
        <v>4</v>
      </c>
      <c r="C16" s="2">
        <f>COUNTIF('analisi dei rischi'!K29:K32,D16)</f>
        <v>1</v>
      </c>
      <c r="D16" s="2" t="s">
        <v>19</v>
      </c>
      <c r="E16" s="2"/>
      <c r="F16" s="2"/>
      <c r="G16" s="2"/>
      <c r="H16" s="2"/>
      <c r="I16" s="2"/>
      <c r="J16" s="2"/>
      <c r="K16" s="2"/>
      <c r="L16" s="2"/>
      <c r="M16" s="2"/>
      <c r="N16" s="2"/>
    </row>
    <row r="17" spans="1:14" x14ac:dyDescent="0.2">
      <c r="A17" s="2"/>
      <c r="B17" s="2">
        <f>COUNTIF('analisi dei rischi'!I29:I34,D17)</f>
        <v>0</v>
      </c>
      <c r="C17" s="2">
        <f>COUNTIF('analisi dei rischi'!K29:K32,D17)</f>
        <v>1</v>
      </c>
      <c r="D17" s="2" t="s">
        <v>20</v>
      </c>
      <c r="E17" s="2"/>
      <c r="F17" s="2"/>
      <c r="G17" s="2"/>
      <c r="H17" s="2"/>
      <c r="I17" s="2"/>
      <c r="J17" s="2"/>
      <c r="K17" s="2"/>
      <c r="L17" s="2"/>
      <c r="M17" s="2"/>
      <c r="N17" s="2"/>
    </row>
    <row r="18" spans="1:14" x14ac:dyDescent="0.2">
      <c r="A18" s="2"/>
      <c r="B18" s="2">
        <f>MAX(B15:B17)</f>
        <v>4</v>
      </c>
      <c r="C18" s="2">
        <f>MAX(C15:C17)</f>
        <v>2</v>
      </c>
      <c r="D18" s="2"/>
      <c r="E18" s="2"/>
      <c r="F18" s="2"/>
      <c r="G18" s="2"/>
      <c r="H18" s="2"/>
      <c r="I18" s="2"/>
      <c r="J18" s="2"/>
      <c r="K18" s="2"/>
      <c r="L18" s="2"/>
      <c r="M18" s="2"/>
      <c r="N18" s="2"/>
    </row>
    <row r="19" spans="1:14" ht="31" thickBot="1" x14ac:dyDescent="0.25">
      <c r="A19" s="2"/>
      <c r="B19" s="2" t="str">
        <f>VLOOKUP(B18,B14:D17,3,FALSE)</f>
        <v>Medio</v>
      </c>
      <c r="C19" s="2" t="str">
        <f>VLOOKUP(C18,C14:D17,2,FALSE)</f>
        <v>Alto</v>
      </c>
      <c r="D19" s="1" t="s">
        <v>3</v>
      </c>
      <c r="E19" s="2"/>
      <c r="F19" s="2"/>
      <c r="G19" s="2"/>
      <c r="H19" s="2"/>
      <c r="I19" s="2"/>
      <c r="J19" s="2"/>
      <c r="K19" s="2"/>
      <c r="L19" s="2"/>
      <c r="M19" s="2"/>
      <c r="N19" s="2"/>
    </row>
    <row r="20" spans="1:14" x14ac:dyDescent="0.2">
      <c r="A20" s="2"/>
      <c r="B20" s="2"/>
      <c r="C20" s="2"/>
      <c r="D20" s="2"/>
      <c r="E20" s="2"/>
      <c r="F20" s="2"/>
      <c r="G20" s="2"/>
      <c r="H20" s="2"/>
      <c r="I20" s="2"/>
      <c r="J20" s="2"/>
      <c r="K20" s="2"/>
      <c r="L20" s="2"/>
      <c r="M20" s="2"/>
      <c r="N20" s="2"/>
    </row>
    <row r="21" spans="1:14" ht="16" thickBot="1" x14ac:dyDescent="0.25">
      <c r="A21" s="2"/>
      <c r="B21" s="2" t="str">
        <f>CONCATENATE(B19,"-",C19)</f>
        <v>Medio-Alto</v>
      </c>
      <c r="C21" s="2" t="str">
        <f>VLOOKUP(B21,'Criteri validazione globale'!$F$5:$G$14,2,FALSE)</f>
        <v>ALTO</v>
      </c>
      <c r="D21" s="1" t="s">
        <v>21</v>
      </c>
      <c r="E21" s="2"/>
      <c r="F21" s="2"/>
      <c r="G21" s="2"/>
      <c r="H21" s="2"/>
      <c r="I21" s="2"/>
      <c r="J21" s="2"/>
      <c r="K21" s="2"/>
      <c r="L21" s="2"/>
      <c r="M21" s="2"/>
      <c r="N21" s="2"/>
    </row>
    <row r="22" spans="1:14" ht="45" x14ac:dyDescent="0.2">
      <c r="A22" s="2"/>
      <c r="B22" s="5" t="s">
        <v>7</v>
      </c>
      <c r="C22" s="5" t="s">
        <v>9</v>
      </c>
      <c r="E22" s="2" t="s">
        <v>32</v>
      </c>
      <c r="F22" s="2" t="s">
        <v>33</v>
      </c>
      <c r="G22" s="2" t="s">
        <v>31</v>
      </c>
      <c r="H22" s="2"/>
      <c r="I22" s="2"/>
      <c r="J22" s="2"/>
      <c r="K22" s="2"/>
      <c r="L22" s="2"/>
      <c r="M22" s="2"/>
      <c r="N22" s="2"/>
    </row>
    <row r="23" spans="1:14" x14ac:dyDescent="0.2">
      <c r="A23" s="2"/>
      <c r="B23" s="15">
        <v>0</v>
      </c>
      <c r="C23" s="15">
        <v>0</v>
      </c>
      <c r="E23" s="2"/>
      <c r="F23" s="2"/>
      <c r="G23" s="2"/>
      <c r="H23" s="2"/>
      <c r="I23" s="2"/>
      <c r="J23" s="2"/>
      <c r="K23" s="2"/>
      <c r="L23" s="2"/>
      <c r="M23" s="2"/>
      <c r="N23" s="2"/>
    </row>
    <row r="24" spans="1:14" x14ac:dyDescent="0.2">
      <c r="A24" s="2"/>
      <c r="B24" s="2">
        <f>COUNTIF('analisi dei rischi'!I37:I42,D24)</f>
        <v>3</v>
      </c>
      <c r="C24" s="2">
        <f>COUNTIF('analisi dei rischi'!K37:K40,D24)</f>
        <v>2</v>
      </c>
      <c r="D24" s="2" t="s">
        <v>18</v>
      </c>
      <c r="E24" s="2">
        <f>SUM(B24:B26)</f>
        <v>6</v>
      </c>
      <c r="F24" s="2">
        <f>SUM(C24:C26)</f>
        <v>4</v>
      </c>
      <c r="G24" s="2">
        <f>+E24+F24</f>
        <v>10</v>
      </c>
      <c r="H24" s="2"/>
      <c r="I24" s="2"/>
      <c r="J24" s="2"/>
      <c r="K24" s="2"/>
      <c r="L24" s="2"/>
      <c r="M24" s="2"/>
      <c r="N24" s="2"/>
    </row>
    <row r="25" spans="1:14" x14ac:dyDescent="0.2">
      <c r="A25" s="2"/>
      <c r="B25" s="2">
        <f>COUNTIF('analisi dei rischi'!I37:I42,D25)</f>
        <v>3</v>
      </c>
      <c r="C25" s="2">
        <f>COUNTIF('analisi dei rischi'!K37:K40,D25)</f>
        <v>1</v>
      </c>
      <c r="D25" s="2" t="s">
        <v>19</v>
      </c>
      <c r="E25" s="2"/>
      <c r="F25" s="2"/>
      <c r="G25" s="2"/>
      <c r="H25" s="2"/>
      <c r="I25" s="2"/>
      <c r="J25" s="2"/>
      <c r="K25" s="2"/>
      <c r="L25" s="2"/>
      <c r="M25" s="2"/>
      <c r="N25" s="2"/>
    </row>
    <row r="26" spans="1:14" x14ac:dyDescent="0.2">
      <c r="A26" s="2"/>
      <c r="B26" s="2">
        <f>COUNTIF('analisi dei rischi'!I37:I42,D26)</f>
        <v>0</v>
      </c>
      <c r="C26" s="2">
        <f>COUNTIF('analisi dei rischi'!K37:K40,D26)</f>
        <v>1</v>
      </c>
      <c r="D26" s="2" t="s">
        <v>20</v>
      </c>
      <c r="E26" s="2"/>
      <c r="F26" s="2"/>
      <c r="G26" s="2"/>
      <c r="H26" s="2"/>
      <c r="I26" s="2"/>
      <c r="J26" s="2"/>
      <c r="K26" s="2"/>
      <c r="L26" s="2"/>
      <c r="M26" s="2"/>
      <c r="N26" s="2"/>
    </row>
    <row r="27" spans="1:14" x14ac:dyDescent="0.2">
      <c r="A27" s="2"/>
      <c r="B27" s="2">
        <f>MAX(B24:B26)</f>
        <v>3</v>
      </c>
      <c r="C27" s="2">
        <f>MAX(C24:C26)</f>
        <v>2</v>
      </c>
      <c r="D27" s="2"/>
      <c r="E27" s="2"/>
      <c r="F27" s="2"/>
      <c r="G27" s="2"/>
      <c r="H27" s="2"/>
      <c r="I27" s="2"/>
      <c r="J27" s="2"/>
      <c r="K27" s="2"/>
      <c r="L27" s="2"/>
      <c r="M27" s="2"/>
      <c r="N27" s="2"/>
    </row>
    <row r="28" spans="1:14" ht="31" thickBot="1" x14ac:dyDescent="0.25">
      <c r="A28" s="2"/>
      <c r="B28" s="2" t="str">
        <f>VLOOKUP(B27,B23:D26,3,FALSE)</f>
        <v>Alto</v>
      </c>
      <c r="C28" s="2" t="str">
        <f>VLOOKUP(C27,C23:D26,2,FALSE)</f>
        <v>Alto</v>
      </c>
      <c r="D28" s="1" t="s">
        <v>3</v>
      </c>
      <c r="E28" s="2"/>
      <c r="F28" s="2"/>
      <c r="G28" s="2"/>
      <c r="H28" s="2"/>
      <c r="I28" s="2"/>
      <c r="J28" s="2"/>
      <c r="K28" s="2"/>
      <c r="L28" s="2"/>
      <c r="M28" s="2"/>
      <c r="N28" s="2"/>
    </row>
    <row r="29" spans="1:14" x14ac:dyDescent="0.2">
      <c r="A29" s="2"/>
      <c r="B29" s="2"/>
      <c r="C29" s="2"/>
      <c r="D29" s="2"/>
      <c r="E29" s="2"/>
      <c r="F29" s="2"/>
      <c r="G29" s="2"/>
      <c r="H29" s="2"/>
      <c r="I29" s="2"/>
      <c r="J29" s="2"/>
      <c r="K29" s="2"/>
      <c r="L29" s="2"/>
      <c r="M29" s="2"/>
      <c r="N29" s="2"/>
    </row>
    <row r="30" spans="1:14" ht="16" thickBot="1" x14ac:dyDescent="0.25">
      <c r="A30" s="2"/>
      <c r="B30" s="2" t="str">
        <f>CONCATENATE(B28,"-",C28)</f>
        <v>Alto-Alto</v>
      </c>
      <c r="C30" s="2" t="str">
        <f>VLOOKUP(B30,'Criteri validazione globale'!$F$5:$G$14,2,FALSE)</f>
        <v>CRITICO</v>
      </c>
      <c r="D30" s="1" t="s">
        <v>21</v>
      </c>
      <c r="E30" s="2"/>
      <c r="F30" s="2"/>
      <c r="G30" s="2"/>
      <c r="H30" s="2"/>
      <c r="I30" s="2"/>
      <c r="J30" s="2"/>
      <c r="K30" s="2"/>
      <c r="L30" s="2"/>
      <c r="M30" s="2"/>
      <c r="N30" s="2"/>
    </row>
    <row r="31" spans="1:14" ht="45" x14ac:dyDescent="0.2">
      <c r="A31" s="2"/>
      <c r="B31" s="5" t="s">
        <v>7</v>
      </c>
      <c r="C31" s="5" t="s">
        <v>9</v>
      </c>
      <c r="E31" s="2" t="s">
        <v>32</v>
      </c>
      <c r="F31" s="2" t="s">
        <v>33</v>
      </c>
      <c r="G31" s="2" t="s">
        <v>31</v>
      </c>
      <c r="H31" s="2"/>
      <c r="I31" s="2"/>
      <c r="J31" s="2"/>
      <c r="K31" s="2"/>
      <c r="L31" s="2"/>
      <c r="M31" s="2"/>
      <c r="N31" s="2"/>
    </row>
    <row r="32" spans="1:14" x14ac:dyDescent="0.2">
      <c r="A32" s="2"/>
      <c r="B32" s="15">
        <v>0</v>
      </c>
      <c r="C32" s="15">
        <v>0</v>
      </c>
      <c r="E32" s="2"/>
      <c r="F32" s="2"/>
      <c r="G32" s="2"/>
      <c r="H32" s="2"/>
      <c r="I32" s="2"/>
      <c r="J32" s="2"/>
      <c r="K32" s="2"/>
      <c r="L32" s="2"/>
      <c r="M32" s="2"/>
      <c r="N32" s="2"/>
    </row>
    <row r="33" spans="1:14" x14ac:dyDescent="0.2">
      <c r="A33" s="2"/>
      <c r="B33" s="2">
        <f>COUNTIF('analisi dei rischi'!I45:I50,D33)</f>
        <v>2</v>
      </c>
      <c r="C33" s="2">
        <f>COUNTIF('analisi dei rischi'!K45:K48,D33)</f>
        <v>2</v>
      </c>
      <c r="D33" s="2" t="s">
        <v>18</v>
      </c>
      <c r="E33" s="2">
        <f>SUM(B33:B35)</f>
        <v>6</v>
      </c>
      <c r="F33" s="2">
        <f>SUM(C33:C35)</f>
        <v>4</v>
      </c>
      <c r="G33" s="2">
        <f>+E33+F33</f>
        <v>10</v>
      </c>
      <c r="H33" s="2"/>
      <c r="I33" s="2"/>
      <c r="J33" s="2"/>
      <c r="K33" s="2"/>
      <c r="L33" s="2"/>
      <c r="M33" s="2"/>
      <c r="N33" s="2"/>
    </row>
    <row r="34" spans="1:14" x14ac:dyDescent="0.2">
      <c r="A34" s="2"/>
      <c r="B34" s="2">
        <f>COUNTIF('analisi dei rischi'!I45:I50,D34)</f>
        <v>3</v>
      </c>
      <c r="C34" s="2">
        <f>COUNTIF('analisi dei rischi'!K45:K48,D34)</f>
        <v>1</v>
      </c>
      <c r="D34" s="2" t="s">
        <v>19</v>
      </c>
      <c r="E34" s="2"/>
      <c r="F34" s="2"/>
      <c r="G34" s="2"/>
      <c r="H34" s="2"/>
      <c r="I34" s="2"/>
      <c r="J34" s="2"/>
      <c r="K34" s="2"/>
      <c r="L34" s="2"/>
      <c r="M34" s="2"/>
      <c r="N34" s="2"/>
    </row>
    <row r="35" spans="1:14" x14ac:dyDescent="0.2">
      <c r="A35" s="2"/>
      <c r="B35" s="2">
        <f>COUNTIF('analisi dei rischi'!I45:I50,D35)</f>
        <v>1</v>
      </c>
      <c r="C35" s="2">
        <f>COUNTIF('analisi dei rischi'!K45:K48,D35)</f>
        <v>1</v>
      </c>
      <c r="D35" s="2" t="s">
        <v>20</v>
      </c>
      <c r="E35" s="2"/>
      <c r="F35" s="2"/>
      <c r="G35" s="2"/>
      <c r="H35" s="2"/>
      <c r="I35" s="2"/>
      <c r="J35" s="2"/>
      <c r="K35" s="2"/>
      <c r="L35" s="2"/>
      <c r="M35" s="2"/>
      <c r="N35" s="2"/>
    </row>
    <row r="36" spans="1:14" x14ac:dyDescent="0.2">
      <c r="A36" s="2"/>
      <c r="B36" s="2">
        <f>MAX(B33:B35)</f>
        <v>3</v>
      </c>
      <c r="C36" s="2">
        <f>MAX(C33:C35)</f>
        <v>2</v>
      </c>
      <c r="D36" s="2"/>
      <c r="E36" s="2"/>
      <c r="F36" s="2"/>
      <c r="G36" s="2"/>
      <c r="H36" s="2"/>
      <c r="I36" s="2"/>
      <c r="J36" s="2"/>
      <c r="K36" s="2"/>
      <c r="L36" s="2"/>
      <c r="M36" s="2"/>
      <c r="N36" s="2"/>
    </row>
    <row r="37" spans="1:14" ht="31" thickBot="1" x14ac:dyDescent="0.25">
      <c r="A37" s="2"/>
      <c r="B37" s="2" t="str">
        <f>VLOOKUP(B36,B32:D35,3,FALSE)</f>
        <v>Medio</v>
      </c>
      <c r="C37" s="2" t="str">
        <f>VLOOKUP(C36,C32:D35,2,FALSE)</f>
        <v>Alto</v>
      </c>
      <c r="D37" s="1" t="s">
        <v>3</v>
      </c>
      <c r="E37" s="2"/>
      <c r="F37" s="2"/>
      <c r="G37" s="2"/>
      <c r="H37" s="2"/>
      <c r="I37" s="2"/>
      <c r="J37" s="2"/>
      <c r="K37" s="2"/>
      <c r="L37" s="2"/>
      <c r="M37" s="2"/>
      <c r="N37" s="2"/>
    </row>
    <row r="38" spans="1:14" x14ac:dyDescent="0.2">
      <c r="A38" s="2"/>
      <c r="B38" s="2"/>
      <c r="C38" s="2"/>
      <c r="D38" s="2"/>
      <c r="E38" s="2"/>
      <c r="F38" s="2"/>
      <c r="G38" s="2"/>
      <c r="H38" s="2"/>
      <c r="I38" s="2"/>
      <c r="J38" s="2"/>
      <c r="K38" s="2"/>
      <c r="L38" s="2"/>
      <c r="M38" s="2"/>
      <c r="N38" s="2"/>
    </row>
    <row r="39" spans="1:14" ht="16" thickBot="1" x14ac:dyDescent="0.25">
      <c r="A39" s="2"/>
      <c r="B39" s="2" t="str">
        <f>CONCATENATE(B37,"-",C37)</f>
        <v>Medio-Alto</v>
      </c>
      <c r="C39" s="2" t="str">
        <f>VLOOKUP(B39,'Criteri validazione globale'!$F$5:$G$14,2,FALSE)</f>
        <v>ALTO</v>
      </c>
      <c r="D39" s="1" t="s">
        <v>21</v>
      </c>
      <c r="E39" s="2"/>
      <c r="F39" s="2"/>
      <c r="G39" s="2"/>
      <c r="H39" s="2"/>
      <c r="I39" s="2"/>
      <c r="J39" s="2"/>
      <c r="K39" s="2"/>
      <c r="L39" s="2"/>
      <c r="M39" s="2"/>
      <c r="N39" s="2"/>
    </row>
    <row r="40" spans="1:14" ht="16" thickBot="1" x14ac:dyDescent="0.25">
      <c r="A40" s="2"/>
      <c r="B40" s="2"/>
      <c r="C40" s="2"/>
      <c r="D40" s="2"/>
      <c r="E40" s="2"/>
      <c r="F40" s="2"/>
      <c r="G40" s="2"/>
      <c r="H40" s="2"/>
      <c r="I40" s="2"/>
      <c r="J40" s="2"/>
      <c r="K40" s="2"/>
      <c r="L40" s="2"/>
      <c r="M40" s="2"/>
      <c r="N40" s="2"/>
    </row>
    <row r="41" spans="1:14" ht="45" x14ac:dyDescent="0.2">
      <c r="B41" s="5" t="s">
        <v>7</v>
      </c>
      <c r="C41" s="5" t="s">
        <v>9</v>
      </c>
      <c r="E41" s="2" t="s">
        <v>32</v>
      </c>
      <c r="F41" s="2" t="s">
        <v>33</v>
      </c>
      <c r="G41" s="2" t="s">
        <v>31</v>
      </c>
    </row>
    <row r="42" spans="1:14" x14ac:dyDescent="0.2">
      <c r="B42" s="15">
        <v>0</v>
      </c>
      <c r="C42" s="15">
        <v>0</v>
      </c>
      <c r="E42" s="2"/>
      <c r="F42" s="2"/>
      <c r="G42" s="2"/>
    </row>
    <row r="43" spans="1:14" x14ac:dyDescent="0.2">
      <c r="B43" s="2">
        <f>COUNTIF('analisi dei rischi'!I53:I58,D43)</f>
        <v>1</v>
      </c>
      <c r="C43" s="2">
        <f>COUNTIF('analisi dei rischi'!K53:K56,D43)</f>
        <v>1</v>
      </c>
      <c r="D43" s="2" t="s">
        <v>18</v>
      </c>
      <c r="E43" s="2">
        <f>SUM(B43:B45)</f>
        <v>6</v>
      </c>
      <c r="F43" s="2">
        <f>SUM(C43:C45)</f>
        <v>4</v>
      </c>
      <c r="G43" s="2">
        <f>+E43+F43</f>
        <v>10</v>
      </c>
    </row>
    <row r="44" spans="1:14" x14ac:dyDescent="0.2">
      <c r="B44" s="2">
        <f>COUNTIF('analisi dei rischi'!I53:I58,D44)</f>
        <v>4</v>
      </c>
      <c r="C44" s="2">
        <f>COUNTIF('analisi dei rischi'!K53:K56,D44)</f>
        <v>1</v>
      </c>
      <c r="D44" s="2" t="s">
        <v>19</v>
      </c>
    </row>
    <row r="45" spans="1:14" x14ac:dyDescent="0.2">
      <c r="B45" s="2">
        <f>COUNTIF('analisi dei rischi'!I53:I58,D45)</f>
        <v>1</v>
      </c>
      <c r="C45" s="2">
        <f>COUNTIF('analisi dei rischi'!K53:K56,D45)</f>
        <v>2</v>
      </c>
      <c r="D45" s="2" t="s">
        <v>20</v>
      </c>
    </row>
    <row r="46" spans="1:14" x14ac:dyDescent="0.2">
      <c r="B46" s="2">
        <f>MAX(B43:B45)</f>
        <v>4</v>
      </c>
      <c r="C46" s="2">
        <f>MAX(C43:C45)</f>
        <v>2</v>
      </c>
      <c r="D46" s="2"/>
    </row>
    <row r="47" spans="1:14" ht="31" thickBot="1" x14ac:dyDescent="0.25">
      <c r="B47" s="2" t="str">
        <f>VLOOKUP(B46,B42:D45,3,FALSE)</f>
        <v>Medio</v>
      </c>
      <c r="C47" s="2" t="str">
        <f>VLOOKUP(C46,C42:D45,2,FALSE)</f>
        <v>Basso</v>
      </c>
      <c r="D47" s="1" t="s">
        <v>3</v>
      </c>
    </row>
    <row r="48" spans="1:14" x14ac:dyDescent="0.2">
      <c r="B48" s="2"/>
      <c r="C48" s="2"/>
      <c r="D48" s="2"/>
    </row>
    <row r="49" spans="2:7" ht="16" thickBot="1" x14ac:dyDescent="0.25">
      <c r="B49" s="2" t="str">
        <f>CONCATENATE(B47,"-",C47)</f>
        <v>Medio-Basso</v>
      </c>
      <c r="C49" s="2" t="str">
        <f>VLOOKUP(B49,'Criteri validazione globale'!$F$5:$G$14,2,FALSE)</f>
        <v>BASSO</v>
      </c>
      <c r="D49" s="1" t="s">
        <v>21</v>
      </c>
    </row>
    <row r="50" spans="2:7" ht="45" x14ac:dyDescent="0.2">
      <c r="B50" s="5" t="s">
        <v>7</v>
      </c>
      <c r="C50" s="5" t="s">
        <v>9</v>
      </c>
      <c r="E50" s="2" t="s">
        <v>32</v>
      </c>
      <c r="F50" s="2" t="s">
        <v>33</v>
      </c>
      <c r="G50" s="2" t="s">
        <v>31</v>
      </c>
    </row>
    <row r="51" spans="2:7" x14ac:dyDescent="0.2">
      <c r="B51" s="15">
        <v>0</v>
      </c>
      <c r="C51" s="15">
        <v>0</v>
      </c>
      <c r="E51" s="2"/>
      <c r="F51" s="2"/>
      <c r="G51" s="2"/>
    </row>
    <row r="52" spans="2:7" x14ac:dyDescent="0.2">
      <c r="B52" s="2">
        <f>COUNTIF('analisi dei rischi'!I61:I66,D52)</f>
        <v>1</v>
      </c>
      <c r="C52" s="2">
        <f>COUNTIF('analisi dei rischi'!K61:K64,D52)</f>
        <v>1</v>
      </c>
      <c r="D52" s="2" t="s">
        <v>18</v>
      </c>
      <c r="E52" s="2">
        <f>SUM(B52:B54)</f>
        <v>6</v>
      </c>
      <c r="F52" s="2">
        <f>SUM(C52:C54)</f>
        <v>4</v>
      </c>
      <c r="G52" s="2">
        <f>+E52+F52</f>
        <v>10</v>
      </c>
    </row>
    <row r="53" spans="2:7" x14ac:dyDescent="0.2">
      <c r="B53" s="2">
        <f>COUNTIF('analisi dei rischi'!I61:I66,D53)</f>
        <v>4</v>
      </c>
      <c r="C53" s="2">
        <f>COUNTIF('analisi dei rischi'!K61:K64,D53)</f>
        <v>1</v>
      </c>
      <c r="D53" s="2" t="s">
        <v>19</v>
      </c>
    </row>
    <row r="54" spans="2:7" x14ac:dyDescent="0.2">
      <c r="B54" s="2">
        <f>COUNTIF('analisi dei rischi'!I61:I66,D54)</f>
        <v>1</v>
      </c>
      <c r="C54" s="2">
        <f>COUNTIF('analisi dei rischi'!K61:K64,D54)</f>
        <v>2</v>
      </c>
      <c r="D54" s="2" t="s">
        <v>20</v>
      </c>
    </row>
    <row r="55" spans="2:7" x14ac:dyDescent="0.2">
      <c r="B55" s="2">
        <f>MAX(B52:B54)</f>
        <v>4</v>
      </c>
      <c r="C55" s="2">
        <f>MAX(C52:C54)</f>
        <v>2</v>
      </c>
      <c r="D55" s="2"/>
    </row>
    <row r="56" spans="2:7" ht="31" thickBot="1" x14ac:dyDescent="0.25">
      <c r="B56" s="2" t="str">
        <f>VLOOKUP(B55,B51:D54,3,FALSE)</f>
        <v>Medio</v>
      </c>
      <c r="C56" s="2" t="str">
        <f>VLOOKUP(C55,C51:D54,2,FALSE)</f>
        <v>Basso</v>
      </c>
      <c r="D56" s="1" t="s">
        <v>3</v>
      </c>
    </row>
    <row r="57" spans="2:7" x14ac:dyDescent="0.2">
      <c r="B57" s="2"/>
      <c r="C57" s="2"/>
      <c r="D57" s="2"/>
    </row>
    <row r="58" spans="2:7" ht="16" thickBot="1" x14ac:dyDescent="0.25">
      <c r="B58" s="2" t="str">
        <f>CONCATENATE(B56,"-",C56)</f>
        <v>Medio-Basso</v>
      </c>
      <c r="C58" s="2" t="str">
        <f>VLOOKUP(B58,'Criteri validazione globale'!$F$5:$G$14,2,FALSE)</f>
        <v>BASSO</v>
      </c>
      <c r="D58" s="1" t="s">
        <v>21</v>
      </c>
    </row>
    <row r="59" spans="2:7" ht="45" x14ac:dyDescent="0.2">
      <c r="B59" s="5" t="s">
        <v>7</v>
      </c>
      <c r="C59" s="5" t="s">
        <v>9</v>
      </c>
      <c r="E59" s="2" t="s">
        <v>32</v>
      </c>
      <c r="F59" s="2" t="s">
        <v>33</v>
      </c>
      <c r="G59" s="2" t="s">
        <v>31</v>
      </c>
    </row>
    <row r="60" spans="2:7" x14ac:dyDescent="0.2">
      <c r="B60" s="15">
        <v>0</v>
      </c>
      <c r="C60" s="15">
        <v>0</v>
      </c>
      <c r="E60" s="2"/>
      <c r="F60" s="2"/>
      <c r="G60" s="2"/>
    </row>
    <row r="61" spans="2:7" x14ac:dyDescent="0.2">
      <c r="B61" s="2">
        <f>COUNTIF('analisi dei rischi'!I69:I74,D61)</f>
        <v>1</v>
      </c>
      <c r="C61" s="2">
        <f>COUNTIF('analisi dei rischi'!K69:K72,D61)</f>
        <v>1</v>
      </c>
      <c r="D61" s="2" t="s">
        <v>18</v>
      </c>
      <c r="E61" s="2">
        <f>SUM(B61:B63)</f>
        <v>6</v>
      </c>
      <c r="F61" s="2">
        <f>SUM(C61:C63)</f>
        <v>4</v>
      </c>
      <c r="G61" s="2">
        <f>+E61+F61</f>
        <v>10</v>
      </c>
    </row>
    <row r="62" spans="2:7" x14ac:dyDescent="0.2">
      <c r="B62" s="2">
        <f>COUNTIF('analisi dei rischi'!I69:I74,D62)</f>
        <v>4</v>
      </c>
      <c r="C62" s="2">
        <f>COUNTIF('analisi dei rischi'!K69:K72,D62)</f>
        <v>1</v>
      </c>
      <c r="D62" s="2" t="s">
        <v>19</v>
      </c>
    </row>
    <row r="63" spans="2:7" x14ac:dyDescent="0.2">
      <c r="B63" s="2">
        <f>COUNTIF('analisi dei rischi'!I69:I74,D63)</f>
        <v>1</v>
      </c>
      <c r="C63" s="2">
        <f>COUNTIF('analisi dei rischi'!K69:K72,D63)</f>
        <v>2</v>
      </c>
      <c r="D63" s="2" t="s">
        <v>20</v>
      </c>
    </row>
    <row r="64" spans="2:7" x14ac:dyDescent="0.2">
      <c r="B64" s="2">
        <f>MAX(B61:B63)</f>
        <v>4</v>
      </c>
      <c r="C64" s="2">
        <f>MAX(C61:C63)</f>
        <v>2</v>
      </c>
      <c r="D64" s="2"/>
    </row>
    <row r="65" spans="2:7" ht="31" thickBot="1" x14ac:dyDescent="0.25">
      <c r="B65" s="2" t="str">
        <f>VLOOKUP(B64,B60:D63,3,FALSE)</f>
        <v>Medio</v>
      </c>
      <c r="C65" s="2" t="str">
        <f>VLOOKUP(C64,C60:D63,2,FALSE)</f>
        <v>Basso</v>
      </c>
      <c r="D65" s="1" t="s">
        <v>3</v>
      </c>
    </row>
    <row r="66" spans="2:7" x14ac:dyDescent="0.2">
      <c r="B66" s="2"/>
      <c r="C66" s="2"/>
      <c r="D66" s="2"/>
    </row>
    <row r="67" spans="2:7" ht="16" thickBot="1" x14ac:dyDescent="0.25">
      <c r="B67" s="2" t="str">
        <f>CONCATENATE(B65,"-",C65)</f>
        <v>Medio-Basso</v>
      </c>
      <c r="C67" s="2" t="str">
        <f>VLOOKUP(B67,'Criteri validazione globale'!$F$5:$G$14,2,FALSE)</f>
        <v>BASSO</v>
      </c>
      <c r="D67" s="1" t="s">
        <v>21</v>
      </c>
    </row>
    <row r="68" spans="2:7" ht="45" x14ac:dyDescent="0.2">
      <c r="B68" s="5" t="s">
        <v>7</v>
      </c>
      <c r="C68" s="5" t="s">
        <v>9</v>
      </c>
      <c r="E68" s="2" t="s">
        <v>32</v>
      </c>
      <c r="F68" s="2" t="s">
        <v>33</v>
      </c>
      <c r="G68" s="2" t="s">
        <v>31</v>
      </c>
    </row>
    <row r="69" spans="2:7" x14ac:dyDescent="0.2">
      <c r="B69" s="15">
        <v>0</v>
      </c>
      <c r="C69" s="15">
        <v>0</v>
      </c>
      <c r="E69" s="2"/>
      <c r="F69" s="2"/>
      <c r="G69" s="2"/>
    </row>
    <row r="70" spans="2:7" x14ac:dyDescent="0.2">
      <c r="B70" s="2" t="e">
        <f>COUNTIF('analisi dei rischi'!#REF!,D70)</f>
        <v>#REF!</v>
      </c>
      <c r="C70" s="2" t="e">
        <f>COUNTIF('analisi dei rischi'!#REF!,D70)</f>
        <v>#REF!</v>
      </c>
      <c r="D70" s="2" t="s">
        <v>18</v>
      </c>
      <c r="E70" s="2" t="e">
        <f>SUM(B70:B72)</f>
        <v>#REF!</v>
      </c>
      <c r="F70" s="2" t="e">
        <f>SUM(C70:C72)</f>
        <v>#REF!</v>
      </c>
      <c r="G70" s="2" t="e">
        <f>+E70+F70</f>
        <v>#REF!</v>
      </c>
    </row>
    <row r="71" spans="2:7" x14ac:dyDescent="0.2">
      <c r="B71" s="2" t="e">
        <f>COUNTIF('analisi dei rischi'!#REF!,D71)</f>
        <v>#REF!</v>
      </c>
      <c r="C71" s="2" t="e">
        <f>COUNTIF('analisi dei rischi'!#REF!,D71)</f>
        <v>#REF!</v>
      </c>
      <c r="D71" s="2" t="s">
        <v>19</v>
      </c>
    </row>
    <row r="72" spans="2:7" x14ac:dyDescent="0.2">
      <c r="B72" s="2" t="e">
        <f>COUNTIF('analisi dei rischi'!#REF!,D72)</f>
        <v>#REF!</v>
      </c>
      <c r="C72" s="2" t="e">
        <f>COUNTIF('analisi dei rischi'!#REF!,D72)</f>
        <v>#REF!</v>
      </c>
      <c r="D72" s="2" t="s">
        <v>20</v>
      </c>
    </row>
    <row r="73" spans="2:7" x14ac:dyDescent="0.2">
      <c r="B73" s="2" t="e">
        <f>MAX(B70:B72)</f>
        <v>#REF!</v>
      </c>
      <c r="C73" s="2" t="e">
        <f>MAX(C70:C72)</f>
        <v>#REF!</v>
      </c>
      <c r="D73" s="2"/>
    </row>
    <row r="74" spans="2:7" ht="31" thickBot="1" x14ac:dyDescent="0.25">
      <c r="B74" s="2" t="e">
        <f>VLOOKUP(B73,B69:D72,3,FALSE)</f>
        <v>#REF!</v>
      </c>
      <c r="C74" s="2" t="e">
        <f>VLOOKUP(C73,C69:D72,2,FALSE)</f>
        <v>#REF!</v>
      </c>
      <c r="D74" s="1" t="s">
        <v>3</v>
      </c>
    </row>
    <row r="75" spans="2:7" x14ac:dyDescent="0.2">
      <c r="B75" s="2"/>
      <c r="C75" s="2"/>
      <c r="D75" s="2"/>
    </row>
    <row r="76" spans="2:7" ht="16" thickBot="1" x14ac:dyDescent="0.25">
      <c r="B76" s="2" t="e">
        <f>CONCATENATE(B74,"-",C74)</f>
        <v>#REF!</v>
      </c>
      <c r="C76" s="2" t="e">
        <f>VLOOKUP(B76,'Criteri validazione globale'!$F$5:$G$14,2,FALSE)</f>
        <v>#REF!</v>
      </c>
      <c r="D76" s="1" t="s">
        <v>21</v>
      </c>
    </row>
    <row r="77" spans="2:7" ht="45" x14ac:dyDescent="0.2">
      <c r="B77" s="5" t="s">
        <v>7</v>
      </c>
      <c r="C77" s="5" t="s">
        <v>9</v>
      </c>
      <c r="E77" s="2" t="s">
        <v>32</v>
      </c>
      <c r="F77" s="2" t="s">
        <v>33</v>
      </c>
      <c r="G77" s="2" t="s">
        <v>31</v>
      </c>
    </row>
    <row r="78" spans="2:7" x14ac:dyDescent="0.2">
      <c r="B78" s="15">
        <v>0</v>
      </c>
      <c r="C78" s="15">
        <v>0</v>
      </c>
      <c r="E78" s="2"/>
      <c r="F78" s="2"/>
      <c r="G78" s="2"/>
    </row>
    <row r="79" spans="2:7" x14ac:dyDescent="0.2">
      <c r="B79" s="2">
        <f>COUNTIF('analisi dei rischi'!I77:I82,D79)</f>
        <v>3</v>
      </c>
      <c r="C79" s="2">
        <f>COUNTIF('analisi dei rischi'!K77:K80,D79)</f>
        <v>0</v>
      </c>
      <c r="D79" s="2" t="s">
        <v>18</v>
      </c>
      <c r="E79" s="2">
        <f>SUM(B79:B81)</f>
        <v>6</v>
      </c>
      <c r="F79" s="2">
        <f>SUM(C79:C81)</f>
        <v>4</v>
      </c>
      <c r="G79" s="2">
        <f>+E79+F79</f>
        <v>10</v>
      </c>
    </row>
    <row r="80" spans="2:7" x14ac:dyDescent="0.2">
      <c r="B80" s="2">
        <f>COUNTIF('analisi dei rischi'!I77:I82,D80)</f>
        <v>1</v>
      </c>
      <c r="C80" s="2">
        <f>COUNTIF('analisi dei rischi'!K77:K80,D80)</f>
        <v>4</v>
      </c>
      <c r="D80" s="2" t="s">
        <v>19</v>
      </c>
    </row>
    <row r="81" spans="2:7" x14ac:dyDescent="0.2">
      <c r="B81" s="2">
        <f>COUNTIF('analisi dei rischi'!I77:I82,D81)</f>
        <v>2</v>
      </c>
      <c r="C81" s="2">
        <f>COUNTIF('analisi dei rischi'!K77:K80,D81)</f>
        <v>0</v>
      </c>
      <c r="D81" s="2" t="s">
        <v>20</v>
      </c>
    </row>
    <row r="82" spans="2:7" x14ac:dyDescent="0.2">
      <c r="B82" s="2">
        <f>MAX(B79:B81)</f>
        <v>3</v>
      </c>
      <c r="C82" s="2">
        <f>MAX(C79:C81)</f>
        <v>4</v>
      </c>
      <c r="D82" s="2"/>
    </row>
    <row r="83" spans="2:7" ht="31" thickBot="1" x14ac:dyDescent="0.25">
      <c r="B83" s="2" t="str">
        <f>VLOOKUP(B82,B78:D81,3,FALSE)</f>
        <v>Alto</v>
      </c>
      <c r="C83" s="2" t="str">
        <f>VLOOKUP(C82,C78:D81,2,FALSE)</f>
        <v>Medio</v>
      </c>
      <c r="D83" s="1" t="s">
        <v>3</v>
      </c>
    </row>
    <row r="84" spans="2:7" x14ac:dyDescent="0.2">
      <c r="B84" s="2"/>
      <c r="C84" s="2"/>
      <c r="D84" s="2"/>
    </row>
    <row r="85" spans="2:7" ht="16" thickBot="1" x14ac:dyDescent="0.25">
      <c r="B85" s="2" t="str">
        <f>CONCATENATE(B83,"-",C83)</f>
        <v>Alto-Medio</v>
      </c>
      <c r="C85" s="2" t="str">
        <f>VLOOKUP(B85,'Criteri validazione globale'!$F$5:$G$14,2,FALSE)</f>
        <v>ALTO</v>
      </c>
      <c r="D85" s="1" t="s">
        <v>21</v>
      </c>
    </row>
    <row r="86" spans="2:7" ht="45" x14ac:dyDescent="0.2">
      <c r="B86" s="5" t="s">
        <v>7</v>
      </c>
      <c r="C86" s="5" t="s">
        <v>9</v>
      </c>
      <c r="E86" s="2" t="s">
        <v>32</v>
      </c>
      <c r="F86" s="2" t="s">
        <v>33</v>
      </c>
      <c r="G86" s="2" t="s">
        <v>31</v>
      </c>
    </row>
    <row r="87" spans="2:7" x14ac:dyDescent="0.2">
      <c r="B87" s="15">
        <v>0</v>
      </c>
      <c r="C87" s="15">
        <v>0</v>
      </c>
      <c r="E87" s="2"/>
      <c r="F87" s="2"/>
      <c r="G87" s="2"/>
    </row>
    <row r="88" spans="2:7" x14ac:dyDescent="0.2">
      <c r="B88" s="2" t="e">
        <f>COUNTIF('analisi dei rischi'!#REF!,D88)</f>
        <v>#REF!</v>
      </c>
      <c r="C88" s="2" t="e">
        <f>COUNTIF('analisi dei rischi'!#REF!,D88)</f>
        <v>#REF!</v>
      </c>
      <c r="D88" s="2" t="s">
        <v>18</v>
      </c>
      <c r="E88" s="2" t="e">
        <f>SUM(B88:B90)</f>
        <v>#REF!</v>
      </c>
      <c r="F88" s="2" t="e">
        <f>SUM(C88:C90)</f>
        <v>#REF!</v>
      </c>
      <c r="G88" s="2" t="e">
        <f>+E88+F88</f>
        <v>#REF!</v>
      </c>
    </row>
    <row r="89" spans="2:7" x14ac:dyDescent="0.2">
      <c r="B89" s="2" t="e">
        <f>COUNTIF('analisi dei rischi'!#REF!,D89)</f>
        <v>#REF!</v>
      </c>
      <c r="C89" s="2" t="e">
        <f>COUNTIF('analisi dei rischi'!#REF!,D89)</f>
        <v>#REF!</v>
      </c>
      <c r="D89" s="2" t="s">
        <v>19</v>
      </c>
    </row>
    <row r="90" spans="2:7" x14ac:dyDescent="0.2">
      <c r="B90" s="2" t="e">
        <f>COUNTIF('analisi dei rischi'!#REF!,D90)</f>
        <v>#REF!</v>
      </c>
      <c r="C90" s="2" t="e">
        <f>COUNTIF('analisi dei rischi'!#REF!,D90)</f>
        <v>#REF!</v>
      </c>
      <c r="D90" s="2" t="s">
        <v>20</v>
      </c>
    </row>
    <row r="91" spans="2:7" x14ac:dyDescent="0.2">
      <c r="B91" s="2" t="e">
        <f>MAX(B88:B90)</f>
        <v>#REF!</v>
      </c>
      <c r="C91" s="2" t="e">
        <f>MAX(C88:C90)</f>
        <v>#REF!</v>
      </c>
      <c r="D91" s="2"/>
    </row>
    <row r="92" spans="2:7" ht="31" thickBot="1" x14ac:dyDescent="0.25">
      <c r="B92" s="2" t="e">
        <f>VLOOKUP(B91,B87:D90,3,FALSE)</f>
        <v>#REF!</v>
      </c>
      <c r="C92" s="2" t="e">
        <f>VLOOKUP(C91,C87:D90,2,FALSE)</f>
        <v>#REF!</v>
      </c>
      <c r="D92" s="1" t="s">
        <v>3</v>
      </c>
    </row>
    <row r="93" spans="2:7" x14ac:dyDescent="0.2">
      <c r="B93" s="2"/>
      <c r="C93" s="2"/>
      <c r="D93" s="2"/>
    </row>
    <row r="94" spans="2:7" ht="16" thickBot="1" x14ac:dyDescent="0.25">
      <c r="B94" s="2" t="e">
        <f>CONCATENATE(B92,"-",C92)</f>
        <v>#REF!</v>
      </c>
      <c r="C94" s="2" t="e">
        <f>VLOOKUP(B94,'Criteri validazione globale'!$F$5:$G$14,2,FALSE)</f>
        <v>#REF!</v>
      </c>
      <c r="D94" s="1" t="s">
        <v>21</v>
      </c>
    </row>
    <row r="95" spans="2:7" ht="45" x14ac:dyDescent="0.2">
      <c r="B95" s="5" t="s">
        <v>7</v>
      </c>
      <c r="C95" s="5" t="s">
        <v>9</v>
      </c>
      <c r="E95" s="2" t="s">
        <v>32</v>
      </c>
      <c r="F95" s="2" t="s">
        <v>33</v>
      </c>
      <c r="G95" s="2" t="s">
        <v>31</v>
      </c>
    </row>
    <row r="96" spans="2:7" x14ac:dyDescent="0.2">
      <c r="B96" s="15">
        <v>0</v>
      </c>
      <c r="C96" s="15">
        <v>0</v>
      </c>
      <c r="E96" s="2"/>
      <c r="F96" s="2"/>
      <c r="G96" s="2"/>
    </row>
    <row r="97" spans="2:7" x14ac:dyDescent="0.2">
      <c r="B97" s="2">
        <f>COUNTIF('analisi dei rischi'!I85:I90,D97)</f>
        <v>3</v>
      </c>
      <c r="C97" s="2">
        <f>COUNTIF('analisi dei rischi'!K85:K88,D97)</f>
        <v>1</v>
      </c>
      <c r="D97" s="2" t="s">
        <v>18</v>
      </c>
      <c r="E97" s="2">
        <f>SUM(B97:B99)</f>
        <v>6</v>
      </c>
      <c r="F97" s="2">
        <f>SUM(C97:C99)</f>
        <v>4</v>
      </c>
      <c r="G97" s="2">
        <f>+E97+F97</f>
        <v>10</v>
      </c>
    </row>
    <row r="98" spans="2:7" x14ac:dyDescent="0.2">
      <c r="B98" s="2">
        <f>COUNTIF('analisi dei rischi'!I85:I90,D98)</f>
        <v>1</v>
      </c>
      <c r="C98" s="2">
        <f>COUNTIF('analisi dei rischi'!K85:K88,D98)</f>
        <v>3</v>
      </c>
      <c r="D98" s="2" t="s">
        <v>19</v>
      </c>
    </row>
    <row r="99" spans="2:7" x14ac:dyDescent="0.2">
      <c r="B99" s="2">
        <f>COUNTIF('analisi dei rischi'!I85:I90,D99)</f>
        <v>2</v>
      </c>
      <c r="C99" s="2">
        <f>COUNTIF('analisi dei rischi'!K85:K88,D99)</f>
        <v>0</v>
      </c>
      <c r="D99" s="2" t="s">
        <v>20</v>
      </c>
    </row>
    <row r="100" spans="2:7" x14ac:dyDescent="0.2">
      <c r="B100" s="2">
        <f>MAX(B97:B99)</f>
        <v>3</v>
      </c>
      <c r="C100" s="2">
        <f>MAX(C97:C99)</f>
        <v>3</v>
      </c>
      <c r="D100" s="2"/>
    </row>
    <row r="101" spans="2:7" ht="31" thickBot="1" x14ac:dyDescent="0.25">
      <c r="B101" s="2" t="str">
        <f>VLOOKUP(B100,B96:D99,3,FALSE)</f>
        <v>Alto</v>
      </c>
      <c r="C101" s="2" t="str">
        <f>VLOOKUP(C100,C96:D99,2,FALSE)</f>
        <v>Medio</v>
      </c>
      <c r="D101" s="1" t="s">
        <v>3</v>
      </c>
    </row>
    <row r="102" spans="2:7" x14ac:dyDescent="0.2">
      <c r="B102" s="2"/>
      <c r="C102" s="2"/>
      <c r="D102" s="2"/>
    </row>
    <row r="103" spans="2:7" ht="16" thickBot="1" x14ac:dyDescent="0.25">
      <c r="B103" s="2" t="str">
        <f>CONCATENATE(B101,"-",C101)</f>
        <v>Alto-Medio</v>
      </c>
      <c r="C103" s="2" t="str">
        <f>VLOOKUP(B103,'Criteri validazione globale'!$F$5:$G$14,2,FALSE)</f>
        <v>ALTO</v>
      </c>
      <c r="D103" s="1" t="s">
        <v>21</v>
      </c>
    </row>
    <row r="104" spans="2:7" ht="45" x14ac:dyDescent="0.2">
      <c r="B104" s="5" t="s">
        <v>7</v>
      </c>
      <c r="C104" s="5" t="s">
        <v>9</v>
      </c>
      <c r="E104" s="2" t="s">
        <v>32</v>
      </c>
      <c r="F104" s="2" t="s">
        <v>33</v>
      </c>
      <c r="G104" s="2" t="s">
        <v>31</v>
      </c>
    </row>
    <row r="105" spans="2:7" x14ac:dyDescent="0.2">
      <c r="B105" s="15">
        <v>0</v>
      </c>
      <c r="C105" s="15">
        <v>0</v>
      </c>
      <c r="E105" s="2"/>
      <c r="F105" s="2"/>
      <c r="G105" s="2"/>
    </row>
    <row r="106" spans="2:7" x14ac:dyDescent="0.2">
      <c r="B106" s="2">
        <f>COUNTIF('analisi dei rischi'!I93:I98,D106)</f>
        <v>0</v>
      </c>
      <c r="C106" s="2">
        <f>COUNTIF('analisi dei rischi'!K93:K96,D106)</f>
        <v>1</v>
      </c>
      <c r="D106" s="2" t="s">
        <v>18</v>
      </c>
      <c r="E106" s="2">
        <f>SUM(B106:B108)</f>
        <v>6</v>
      </c>
      <c r="F106" s="2">
        <f>SUM(C106:C108)</f>
        <v>4</v>
      </c>
      <c r="G106" s="2">
        <f>+E106+F106</f>
        <v>10</v>
      </c>
    </row>
    <row r="107" spans="2:7" x14ac:dyDescent="0.2">
      <c r="B107" s="2">
        <f>COUNTIF('analisi dei rischi'!I93:I98,D107)</f>
        <v>4</v>
      </c>
      <c r="C107" s="2">
        <f>COUNTIF('analisi dei rischi'!K93:K96,D107)</f>
        <v>2</v>
      </c>
      <c r="D107" s="2" t="s">
        <v>19</v>
      </c>
    </row>
    <row r="108" spans="2:7" x14ac:dyDescent="0.2">
      <c r="B108" s="2">
        <f>COUNTIF('analisi dei rischi'!I93:I98,D108)</f>
        <v>2</v>
      </c>
      <c r="C108" s="2">
        <f>COUNTIF('analisi dei rischi'!K93:K96,D108)</f>
        <v>1</v>
      </c>
      <c r="D108" s="2" t="s">
        <v>20</v>
      </c>
    </row>
    <row r="109" spans="2:7" x14ac:dyDescent="0.2">
      <c r="B109" s="2">
        <f>MAX(B106:B108)</f>
        <v>4</v>
      </c>
      <c r="C109" s="2">
        <f>MAX(C106:C108)</f>
        <v>2</v>
      </c>
      <c r="D109" s="2"/>
    </row>
    <row r="110" spans="2:7" ht="31" thickBot="1" x14ac:dyDescent="0.25">
      <c r="B110" s="2" t="str">
        <f>VLOOKUP(B109,B105:D108,3,FALSE)</f>
        <v>Medio</v>
      </c>
      <c r="C110" s="2" t="str">
        <f>VLOOKUP(C109,C105:D108,2,FALSE)</f>
        <v>Medio</v>
      </c>
      <c r="D110" s="1" t="s">
        <v>3</v>
      </c>
    </row>
    <row r="111" spans="2:7" x14ac:dyDescent="0.2">
      <c r="B111" s="2"/>
      <c r="C111" s="2"/>
      <c r="D111" s="2"/>
    </row>
    <row r="112" spans="2:7" ht="16" thickBot="1" x14ac:dyDescent="0.25">
      <c r="B112" s="2" t="str">
        <f>CONCATENATE(B110,"-",C110)</f>
        <v>Medio-Medio</v>
      </c>
      <c r="C112" s="2" t="str">
        <f>VLOOKUP(B112,'Criteri validazione globale'!$F$5:$G$14,2,FALSE)</f>
        <v>MEDIO</v>
      </c>
      <c r="D112" s="1" t="s">
        <v>21</v>
      </c>
    </row>
    <row r="113" spans="2:7" ht="45" x14ac:dyDescent="0.2">
      <c r="B113" s="5" t="s">
        <v>7</v>
      </c>
      <c r="C113" s="5" t="s">
        <v>9</v>
      </c>
      <c r="E113" s="2" t="s">
        <v>32</v>
      </c>
      <c r="F113" s="2" t="s">
        <v>33</v>
      </c>
      <c r="G113" s="2" t="s">
        <v>31</v>
      </c>
    </row>
    <row r="114" spans="2:7" x14ac:dyDescent="0.2">
      <c r="B114" s="15">
        <v>0</v>
      </c>
      <c r="C114" s="15">
        <v>0</v>
      </c>
      <c r="E114" s="2"/>
      <c r="F114" s="2"/>
      <c r="G114" s="2"/>
    </row>
    <row r="115" spans="2:7" x14ac:dyDescent="0.2">
      <c r="B115" s="2">
        <f>COUNTIF('analisi dei rischi'!I101:I106,D115)</f>
        <v>0</v>
      </c>
      <c r="C115" s="2">
        <f>COUNTIF('analisi dei rischi'!K101:K104,D115)</f>
        <v>0</v>
      </c>
      <c r="D115" s="2" t="s">
        <v>18</v>
      </c>
      <c r="E115" s="2">
        <f>SUM(B115:B117)</f>
        <v>6</v>
      </c>
      <c r="F115" s="2">
        <f>SUM(C115:C117)</f>
        <v>4</v>
      </c>
      <c r="G115" s="2">
        <f>+E115+F115</f>
        <v>10</v>
      </c>
    </row>
    <row r="116" spans="2:7" x14ac:dyDescent="0.2">
      <c r="B116" s="2">
        <f>COUNTIF('analisi dei rischi'!I101:I106,D116)</f>
        <v>4</v>
      </c>
      <c r="C116" s="2">
        <f>COUNTIF('analisi dei rischi'!K101:K104,D116)</f>
        <v>1</v>
      </c>
      <c r="D116" s="2" t="s">
        <v>19</v>
      </c>
    </row>
    <row r="117" spans="2:7" x14ac:dyDescent="0.2">
      <c r="B117" s="2">
        <f>COUNTIF('analisi dei rischi'!I101:I106,D117)</f>
        <v>2</v>
      </c>
      <c r="C117" s="2">
        <f>COUNTIF('analisi dei rischi'!K101:K104,D117)</f>
        <v>3</v>
      </c>
      <c r="D117" s="2" t="s">
        <v>20</v>
      </c>
    </row>
    <row r="118" spans="2:7" x14ac:dyDescent="0.2">
      <c r="B118" s="2">
        <f>MAX(B115:B117)</f>
        <v>4</v>
      </c>
      <c r="C118" s="2">
        <f>MAX(C115:C117)</f>
        <v>3</v>
      </c>
      <c r="D118" s="2"/>
    </row>
    <row r="119" spans="2:7" ht="31" thickBot="1" x14ac:dyDescent="0.25">
      <c r="B119" s="2" t="str">
        <f>VLOOKUP(B118,B114:D117,3,FALSE)</f>
        <v>Medio</v>
      </c>
      <c r="C119" s="2" t="str">
        <f>VLOOKUP(C118,C114:D117,2,FALSE)</f>
        <v>Basso</v>
      </c>
      <c r="D119" s="1" t="s">
        <v>3</v>
      </c>
    </row>
    <row r="120" spans="2:7" x14ac:dyDescent="0.2">
      <c r="B120" s="2"/>
      <c r="C120" s="2"/>
      <c r="D120" s="2"/>
    </row>
    <row r="121" spans="2:7" ht="16" thickBot="1" x14ac:dyDescent="0.25">
      <c r="B121" s="2" t="str">
        <f>CONCATENATE(B119,"-",C119)</f>
        <v>Medio-Basso</v>
      </c>
      <c r="C121" s="2" t="str">
        <f>VLOOKUP(B121,'Criteri validazione globale'!$F$5:$G$14,2,FALSE)</f>
        <v>BASSO</v>
      </c>
      <c r="D121" s="1" t="s">
        <v>21</v>
      </c>
    </row>
    <row r="122" spans="2:7" ht="45" x14ac:dyDescent="0.2">
      <c r="B122" s="5" t="s">
        <v>7</v>
      </c>
      <c r="C122" s="5" t="s">
        <v>9</v>
      </c>
      <c r="E122" s="2" t="s">
        <v>32</v>
      </c>
      <c r="F122" s="2" t="s">
        <v>33</v>
      </c>
      <c r="G122" s="2" t="s">
        <v>31</v>
      </c>
    </row>
    <row r="123" spans="2:7" x14ac:dyDescent="0.2">
      <c r="B123" s="15">
        <v>0</v>
      </c>
      <c r="C123" s="15">
        <v>0</v>
      </c>
      <c r="E123" s="2"/>
      <c r="F123" s="2"/>
      <c r="G123" s="2"/>
    </row>
    <row r="124" spans="2:7" x14ac:dyDescent="0.2">
      <c r="B124" s="2" t="e">
        <f>COUNTIF('analisi dei rischi'!#REF!,D124)</f>
        <v>#REF!</v>
      </c>
      <c r="C124" s="2" t="e">
        <f>COUNTIF('analisi dei rischi'!#REF!,D124)</f>
        <v>#REF!</v>
      </c>
      <c r="D124" s="2" t="s">
        <v>18</v>
      </c>
      <c r="E124" s="2" t="e">
        <f>SUM(B124:B126)</f>
        <v>#REF!</v>
      </c>
      <c r="F124" s="2" t="e">
        <f>SUM(C124:C126)</f>
        <v>#REF!</v>
      </c>
      <c r="G124" s="2" t="e">
        <f>+E124+F124</f>
        <v>#REF!</v>
      </c>
    </row>
    <row r="125" spans="2:7" x14ac:dyDescent="0.2">
      <c r="B125" s="2" t="e">
        <f>COUNTIF('analisi dei rischi'!#REF!,D125)</f>
        <v>#REF!</v>
      </c>
      <c r="C125" s="2" t="e">
        <f>COUNTIF('analisi dei rischi'!#REF!,D125)</f>
        <v>#REF!</v>
      </c>
      <c r="D125" s="2" t="s">
        <v>19</v>
      </c>
    </row>
    <row r="126" spans="2:7" x14ac:dyDescent="0.2">
      <c r="B126" s="2" t="e">
        <f>COUNTIF('analisi dei rischi'!#REF!,D126)</f>
        <v>#REF!</v>
      </c>
      <c r="C126" s="2" t="e">
        <f>COUNTIF('analisi dei rischi'!#REF!,D126)</f>
        <v>#REF!</v>
      </c>
      <c r="D126" s="2" t="s">
        <v>20</v>
      </c>
    </row>
    <row r="127" spans="2:7" x14ac:dyDescent="0.2">
      <c r="B127" s="2" t="e">
        <f>MAX(B124:B126)</f>
        <v>#REF!</v>
      </c>
      <c r="C127" s="2" t="e">
        <f>MAX(C124:C126)</f>
        <v>#REF!</v>
      </c>
      <c r="D127" s="2"/>
    </row>
    <row r="128" spans="2:7" ht="31" thickBot="1" x14ac:dyDescent="0.25">
      <c r="B128" s="2" t="e">
        <f>VLOOKUP(B127,B123:D126,3,FALSE)</f>
        <v>#REF!</v>
      </c>
      <c r="C128" s="2" t="e">
        <f>VLOOKUP(C127,C123:D126,2,FALSE)</f>
        <v>#REF!</v>
      </c>
      <c r="D128" s="1" t="s">
        <v>3</v>
      </c>
    </row>
    <row r="129" spans="2:7" x14ac:dyDescent="0.2">
      <c r="B129" s="2"/>
      <c r="C129" s="2"/>
      <c r="D129" s="2"/>
    </row>
    <row r="130" spans="2:7" ht="16" thickBot="1" x14ac:dyDescent="0.25">
      <c r="B130" s="2" t="e">
        <f>CONCATENATE(B128,"-",C128)</f>
        <v>#REF!</v>
      </c>
      <c r="C130" s="2" t="e">
        <f>VLOOKUP(B130,'Criteri validazione globale'!$F$5:$G$14,2,FALSE)</f>
        <v>#REF!</v>
      </c>
      <c r="D130" s="1" t="s">
        <v>21</v>
      </c>
    </row>
    <row r="131" spans="2:7" ht="45" x14ac:dyDescent="0.2">
      <c r="B131" s="5" t="s">
        <v>7</v>
      </c>
      <c r="C131" s="5" t="s">
        <v>9</v>
      </c>
      <c r="E131" s="2" t="s">
        <v>32</v>
      </c>
      <c r="F131" s="2" t="s">
        <v>33</v>
      </c>
      <c r="G131" s="2" t="s">
        <v>31</v>
      </c>
    </row>
    <row r="132" spans="2:7" x14ac:dyDescent="0.2">
      <c r="B132" s="15">
        <v>0</v>
      </c>
      <c r="C132" s="15">
        <v>0</v>
      </c>
      <c r="E132" s="2"/>
      <c r="F132" s="2"/>
      <c r="G132" s="2"/>
    </row>
    <row r="133" spans="2:7" x14ac:dyDescent="0.2">
      <c r="B133" s="2">
        <f>COUNTIF('analisi dei rischi'!I109:I114,D133)</f>
        <v>0</v>
      </c>
      <c r="C133" s="2">
        <f>COUNTIF('analisi dei rischi'!K109:K112,D133)</f>
        <v>0</v>
      </c>
      <c r="D133" s="2" t="s">
        <v>18</v>
      </c>
      <c r="E133" s="2">
        <f>SUM(B133:B135)</f>
        <v>6</v>
      </c>
      <c r="F133" s="2">
        <f>SUM(C133:C135)</f>
        <v>4</v>
      </c>
      <c r="G133" s="2">
        <f>+E133+F133</f>
        <v>10</v>
      </c>
    </row>
    <row r="134" spans="2:7" x14ac:dyDescent="0.2">
      <c r="B134" s="2">
        <f>COUNTIF('analisi dei rischi'!I109:I114,D134)</f>
        <v>5</v>
      </c>
      <c r="C134" s="2">
        <f>COUNTIF('analisi dei rischi'!K109:K112,D134)</f>
        <v>2</v>
      </c>
      <c r="D134" s="2" t="s">
        <v>19</v>
      </c>
    </row>
    <row r="135" spans="2:7" x14ac:dyDescent="0.2">
      <c r="B135" s="2">
        <f>COUNTIF('analisi dei rischi'!I109:I114,D135)</f>
        <v>1</v>
      </c>
      <c r="C135" s="2">
        <f>COUNTIF('analisi dei rischi'!K109:K112,D135)</f>
        <v>2</v>
      </c>
      <c r="D135" s="2" t="s">
        <v>20</v>
      </c>
    </row>
    <row r="136" spans="2:7" x14ac:dyDescent="0.2">
      <c r="B136" s="2">
        <f>MAX(B133:B135)</f>
        <v>5</v>
      </c>
      <c r="C136" s="2">
        <f>MAX(C133:C135)</f>
        <v>2</v>
      </c>
      <c r="D136" s="2"/>
    </row>
    <row r="137" spans="2:7" ht="31" thickBot="1" x14ac:dyDescent="0.25">
      <c r="B137" s="2" t="str">
        <f>VLOOKUP(B136,B132:D135,3,FALSE)</f>
        <v>Medio</v>
      </c>
      <c r="C137" s="2" t="str">
        <f>VLOOKUP(C136,C132:D135,2,FALSE)</f>
        <v>Medio</v>
      </c>
      <c r="D137" s="1" t="s">
        <v>3</v>
      </c>
    </row>
    <row r="138" spans="2:7" x14ac:dyDescent="0.2">
      <c r="B138" s="2"/>
      <c r="C138" s="2"/>
      <c r="D138" s="2"/>
    </row>
    <row r="139" spans="2:7" ht="16" thickBot="1" x14ac:dyDescent="0.25">
      <c r="B139" s="2" t="str">
        <f>CONCATENATE(B137,"-",C137)</f>
        <v>Medio-Medio</v>
      </c>
      <c r="C139" s="2" t="str">
        <f>VLOOKUP(B139,'Criteri validazione globale'!$F$5:$G$14,2,FALSE)</f>
        <v>MEDIO</v>
      </c>
      <c r="D139" s="1" t="s">
        <v>21</v>
      </c>
    </row>
    <row r="140" spans="2:7" ht="45" x14ac:dyDescent="0.2">
      <c r="B140" s="5" t="s">
        <v>7</v>
      </c>
      <c r="C140" s="5" t="s">
        <v>9</v>
      </c>
      <c r="E140" s="2" t="s">
        <v>32</v>
      </c>
      <c r="F140" s="2" t="s">
        <v>33</v>
      </c>
      <c r="G140" s="2" t="s">
        <v>31</v>
      </c>
    </row>
    <row r="141" spans="2:7" x14ac:dyDescent="0.2">
      <c r="B141" s="15">
        <v>0</v>
      </c>
      <c r="C141" s="15">
        <v>0</v>
      </c>
      <c r="E141" s="2"/>
      <c r="F141" s="2"/>
      <c r="G141" s="2"/>
    </row>
    <row r="142" spans="2:7" x14ac:dyDescent="0.2">
      <c r="B142" s="2">
        <f>COUNTIF('analisi dei rischi'!I117:I122,D142)</f>
        <v>1</v>
      </c>
      <c r="C142" s="2">
        <f>COUNTIF('analisi dei rischi'!K117:K120,D142)</f>
        <v>1</v>
      </c>
      <c r="D142" s="2" t="s">
        <v>18</v>
      </c>
      <c r="E142" s="2">
        <f>SUM(B142:B144)</f>
        <v>6</v>
      </c>
      <c r="F142" s="2">
        <f>SUM(C142:C144)</f>
        <v>4</v>
      </c>
      <c r="G142" s="2">
        <f>+E142+F142</f>
        <v>10</v>
      </c>
    </row>
    <row r="143" spans="2:7" x14ac:dyDescent="0.2">
      <c r="B143" s="2">
        <f>COUNTIF('analisi dei rischi'!I117:I122,D143)</f>
        <v>4</v>
      </c>
      <c r="C143" s="2">
        <f>COUNTIF('analisi dei rischi'!K117:K120,D143)</f>
        <v>1</v>
      </c>
      <c r="D143" s="2" t="s">
        <v>19</v>
      </c>
    </row>
    <row r="144" spans="2:7" x14ac:dyDescent="0.2">
      <c r="B144" s="2">
        <f>COUNTIF('analisi dei rischi'!I117:I122,D144)</f>
        <v>1</v>
      </c>
      <c r="C144" s="2">
        <f>COUNTIF('analisi dei rischi'!K117:K120,D144)</f>
        <v>2</v>
      </c>
      <c r="D144" s="2" t="s">
        <v>20</v>
      </c>
    </row>
    <row r="145" spans="2:7" x14ac:dyDescent="0.2">
      <c r="B145" s="2">
        <f>MAX(B142:B144)</f>
        <v>4</v>
      </c>
      <c r="C145" s="2">
        <f>MAX(C142:C144)</f>
        <v>2</v>
      </c>
      <c r="D145" s="2"/>
    </row>
    <row r="146" spans="2:7" ht="31" thickBot="1" x14ac:dyDescent="0.25">
      <c r="B146" s="2" t="str">
        <f>VLOOKUP(B145,B141:D144,3,FALSE)</f>
        <v>Medio</v>
      </c>
      <c r="C146" s="2" t="str">
        <f>VLOOKUP(C145,C141:D144,2,FALSE)</f>
        <v>Basso</v>
      </c>
      <c r="D146" s="1" t="s">
        <v>3</v>
      </c>
    </row>
    <row r="147" spans="2:7" x14ac:dyDescent="0.2">
      <c r="B147" s="2"/>
      <c r="C147" s="2"/>
      <c r="D147" s="2"/>
    </row>
    <row r="148" spans="2:7" ht="16" thickBot="1" x14ac:dyDescent="0.25">
      <c r="B148" s="2" t="str">
        <f>CONCATENATE(B146,"-",C146)</f>
        <v>Medio-Basso</v>
      </c>
      <c r="C148" s="2" t="str">
        <f>VLOOKUP(B148,'Criteri validazione globale'!$F$5:$G$14,2,FALSE)</f>
        <v>BASSO</v>
      </c>
      <c r="D148" s="1" t="s">
        <v>21</v>
      </c>
    </row>
    <row r="149" spans="2:7" ht="45" x14ac:dyDescent="0.2">
      <c r="B149" s="5" t="s">
        <v>7</v>
      </c>
      <c r="C149" s="5" t="s">
        <v>9</v>
      </c>
      <c r="E149" s="2" t="s">
        <v>32</v>
      </c>
      <c r="F149" s="2" t="s">
        <v>33</v>
      </c>
      <c r="G149" s="2" t="s">
        <v>31</v>
      </c>
    </row>
    <row r="150" spans="2:7" x14ac:dyDescent="0.2">
      <c r="B150" s="15">
        <v>0</v>
      </c>
      <c r="C150" s="15">
        <v>0</v>
      </c>
      <c r="E150" s="2"/>
      <c r="F150" s="2"/>
      <c r="G150" s="2"/>
    </row>
    <row r="151" spans="2:7" x14ac:dyDescent="0.2">
      <c r="B151" s="2">
        <f>COUNTIF('analisi dei rischi'!I125:I130,D151)</f>
        <v>2</v>
      </c>
      <c r="C151" s="2">
        <f>COUNTIF('analisi dei rischi'!K125:K128,D151)</f>
        <v>1</v>
      </c>
      <c r="D151" s="2" t="s">
        <v>18</v>
      </c>
      <c r="E151" s="2">
        <f>SUM(B151:B153)</f>
        <v>6</v>
      </c>
      <c r="F151" s="2">
        <f>SUM(C151:C153)</f>
        <v>4</v>
      </c>
      <c r="G151" s="2">
        <f>+E151+F151</f>
        <v>10</v>
      </c>
    </row>
    <row r="152" spans="2:7" x14ac:dyDescent="0.2">
      <c r="B152" s="2">
        <f>COUNTIF('analisi dei rischi'!I125:I130,D152)</f>
        <v>2</v>
      </c>
      <c r="C152" s="2">
        <f>COUNTIF('analisi dei rischi'!K125:K128,D152)</f>
        <v>1</v>
      </c>
      <c r="D152" s="2" t="s">
        <v>19</v>
      </c>
    </row>
    <row r="153" spans="2:7" x14ac:dyDescent="0.2">
      <c r="B153" s="2">
        <f>COUNTIF('analisi dei rischi'!I125:I130,D153)</f>
        <v>2</v>
      </c>
      <c r="C153" s="2">
        <f>COUNTIF('analisi dei rischi'!K125:K128,D153)</f>
        <v>2</v>
      </c>
      <c r="D153" s="2" t="s">
        <v>20</v>
      </c>
    </row>
    <row r="154" spans="2:7" x14ac:dyDescent="0.2">
      <c r="B154" s="2">
        <f>MAX(B151:B153)</f>
        <v>2</v>
      </c>
      <c r="C154" s="2">
        <f>MAX(C151:C153)</f>
        <v>2</v>
      </c>
      <c r="D154" s="2"/>
    </row>
    <row r="155" spans="2:7" ht="31" thickBot="1" x14ac:dyDescent="0.25">
      <c r="B155" s="2" t="str">
        <f>VLOOKUP(B154,B150:D153,3,FALSE)</f>
        <v>Alto</v>
      </c>
      <c r="C155" s="2" t="str">
        <f>VLOOKUP(C154,C150:D153,2,FALSE)</f>
        <v>Basso</v>
      </c>
      <c r="D155" s="1" t="s">
        <v>3</v>
      </c>
    </row>
    <row r="156" spans="2:7" x14ac:dyDescent="0.2">
      <c r="B156" s="2"/>
      <c r="C156" s="2"/>
      <c r="D156" s="2"/>
    </row>
    <row r="157" spans="2:7" ht="16" thickBot="1" x14ac:dyDescent="0.25">
      <c r="B157" s="2" t="str">
        <f>CONCATENATE(B155,"-",C155)</f>
        <v>Alto-Basso</v>
      </c>
      <c r="C157" s="2" t="str">
        <f>VLOOKUP(B157,'Criteri validazione globale'!$F$5:$G$14,2,FALSE)</f>
        <v>MEDIO</v>
      </c>
      <c r="D157" s="1" t="s">
        <v>21</v>
      </c>
    </row>
    <row r="158" spans="2:7" ht="45" x14ac:dyDescent="0.2">
      <c r="B158" s="5" t="s">
        <v>7</v>
      </c>
      <c r="C158" s="5" t="s">
        <v>9</v>
      </c>
      <c r="E158" s="2" t="s">
        <v>32</v>
      </c>
      <c r="F158" s="2" t="s">
        <v>33</v>
      </c>
      <c r="G158" s="2" t="s">
        <v>31</v>
      </c>
    </row>
    <row r="159" spans="2:7" x14ac:dyDescent="0.2">
      <c r="B159" s="15">
        <v>0</v>
      </c>
      <c r="C159" s="15">
        <v>0</v>
      </c>
      <c r="E159" s="2"/>
      <c r="F159" s="2"/>
      <c r="G159" s="2"/>
    </row>
    <row r="160" spans="2:7" x14ac:dyDescent="0.2">
      <c r="B160" s="2">
        <f>COUNTIF('analisi dei rischi'!I133:I138,D160)</f>
        <v>1</v>
      </c>
      <c r="C160" s="2">
        <f>COUNTIF('analisi dei rischi'!K133:K136,D160)</f>
        <v>1</v>
      </c>
      <c r="D160" s="2" t="s">
        <v>18</v>
      </c>
      <c r="E160" s="2">
        <f>SUM(B160:B162)</f>
        <v>6</v>
      </c>
      <c r="F160" s="2">
        <f>SUM(C160:C162)</f>
        <v>4</v>
      </c>
      <c r="G160" s="2">
        <f>+E160+F160</f>
        <v>10</v>
      </c>
    </row>
    <row r="161" spans="1:14" x14ac:dyDescent="0.2">
      <c r="B161" s="2">
        <f>COUNTIF('analisi dei rischi'!I133:I138,D161)</f>
        <v>4</v>
      </c>
      <c r="C161" s="2">
        <f>COUNTIF('analisi dei rischi'!K133:K136,D161)</f>
        <v>1</v>
      </c>
      <c r="D161" s="2" t="s">
        <v>19</v>
      </c>
    </row>
    <row r="162" spans="1:14" x14ac:dyDescent="0.2">
      <c r="B162" s="2">
        <f>COUNTIF('analisi dei rischi'!I133:I138,D162)</f>
        <v>1</v>
      </c>
      <c r="C162" s="2">
        <f>COUNTIF('analisi dei rischi'!K133:K136,D162)</f>
        <v>2</v>
      </c>
      <c r="D162" s="2" t="s">
        <v>20</v>
      </c>
    </row>
    <row r="163" spans="1:14" x14ac:dyDescent="0.2">
      <c r="B163" s="2">
        <f>MAX(B160:B162)</f>
        <v>4</v>
      </c>
      <c r="C163" s="2">
        <f>MAX(C160:C162)</f>
        <v>2</v>
      </c>
      <c r="D163" s="2"/>
    </row>
    <row r="164" spans="1:14" ht="31" thickBot="1" x14ac:dyDescent="0.25">
      <c r="B164" s="2" t="str">
        <f>VLOOKUP(B163,B159:D162,3,FALSE)</f>
        <v>Medio</v>
      </c>
      <c r="C164" s="2" t="str">
        <f>VLOOKUP(C163,C159:D162,2,FALSE)</f>
        <v>Basso</v>
      </c>
      <c r="D164" s="1" t="s">
        <v>3</v>
      </c>
    </row>
    <row r="165" spans="1:14" x14ac:dyDescent="0.2">
      <c r="B165" s="2"/>
      <c r="C165" s="2"/>
      <c r="D165" s="2"/>
    </row>
    <row r="166" spans="1:14" ht="16" thickBot="1" x14ac:dyDescent="0.25">
      <c r="B166" s="2" t="str">
        <f>CONCATENATE(B164,"-",C164)</f>
        <v>Medio-Basso</v>
      </c>
      <c r="C166" s="2" t="str">
        <f>VLOOKUP(B166,'Criteri validazione globale'!$F$5:$G$14,2,FALSE)</f>
        <v>BASSO</v>
      </c>
      <c r="D166" s="1" t="s">
        <v>21</v>
      </c>
    </row>
    <row r="167" spans="1:14" ht="45" x14ac:dyDescent="0.2">
      <c r="B167" s="5" t="s">
        <v>7</v>
      </c>
      <c r="C167" s="5" t="s">
        <v>9</v>
      </c>
      <c r="E167" s="2" t="s">
        <v>32</v>
      </c>
      <c r="F167" s="2" t="s">
        <v>33</v>
      </c>
      <c r="G167" s="2" t="s">
        <v>31</v>
      </c>
    </row>
    <row r="168" spans="1:14" x14ac:dyDescent="0.2">
      <c r="B168" s="15">
        <v>0</v>
      </c>
      <c r="C168" s="15">
        <v>0</v>
      </c>
      <c r="E168" s="2"/>
      <c r="F168" s="2"/>
      <c r="G168" s="2"/>
    </row>
    <row r="169" spans="1:14" x14ac:dyDescent="0.2">
      <c r="B169" s="2">
        <f>COUNTIF('analisi dei rischi'!I141:I146,D169)</f>
        <v>0</v>
      </c>
      <c r="C169" s="2">
        <f>COUNTIF('analisi dei rischi'!K141:K144,D169)</f>
        <v>0</v>
      </c>
      <c r="D169" s="2" t="s">
        <v>18</v>
      </c>
      <c r="E169" s="2">
        <f>SUM(B169:B171)</f>
        <v>6</v>
      </c>
      <c r="F169" s="2">
        <f>SUM(C169:C171)</f>
        <v>4</v>
      </c>
      <c r="G169" s="2">
        <f>+E169+F169</f>
        <v>10</v>
      </c>
    </row>
    <row r="170" spans="1:14" x14ac:dyDescent="0.2">
      <c r="B170" s="2">
        <f>COUNTIF('analisi dei rischi'!I141:I146,D170)</f>
        <v>5</v>
      </c>
      <c r="C170" s="2">
        <f>COUNTIF('analisi dei rischi'!K141:K144,D170)</f>
        <v>2</v>
      </c>
      <c r="D170" s="2" t="s">
        <v>19</v>
      </c>
    </row>
    <row r="171" spans="1:14" x14ac:dyDescent="0.2">
      <c r="B171" s="2">
        <f>COUNTIF('analisi dei rischi'!I141:I146,D171)</f>
        <v>1</v>
      </c>
      <c r="C171" s="2">
        <f>COUNTIF('analisi dei rischi'!K141:K144,D171)</f>
        <v>2</v>
      </c>
      <c r="D171" s="2" t="s">
        <v>20</v>
      </c>
    </row>
    <row r="172" spans="1:14" x14ac:dyDescent="0.2">
      <c r="B172" s="2">
        <f>MAX(B169:B171)</f>
        <v>5</v>
      </c>
      <c r="C172" s="2">
        <f>MAX(C169:C171)</f>
        <v>2</v>
      </c>
      <c r="D172" s="2"/>
    </row>
    <row r="173" spans="1:14" ht="31" thickBot="1" x14ac:dyDescent="0.25">
      <c r="B173" s="2" t="str">
        <f>VLOOKUP(B172,B168:D171,3,FALSE)</f>
        <v>Medio</v>
      </c>
      <c r="C173" s="2" t="str">
        <f>VLOOKUP(C172,C168:D171,2,FALSE)</f>
        <v>Medio</v>
      </c>
      <c r="D173" s="1" t="s">
        <v>3</v>
      </c>
    </row>
    <row r="174" spans="1:14" x14ac:dyDescent="0.2">
      <c r="B174" s="2"/>
      <c r="C174" s="2"/>
      <c r="D174" s="2"/>
    </row>
    <row r="175" spans="1:14" ht="16" thickBot="1" x14ac:dyDescent="0.25">
      <c r="B175" s="2" t="str">
        <f>CONCATENATE(B173,"-",C173)</f>
        <v>Medio-Medio</v>
      </c>
      <c r="C175" s="2" t="str">
        <f>VLOOKUP(B175,'Criteri validazione globale'!$F$5:$G$14,2,FALSE)</f>
        <v>MEDIO</v>
      </c>
      <c r="D175" s="1" t="s">
        <v>21</v>
      </c>
    </row>
    <row r="176" spans="1:14" ht="16" thickBot="1" x14ac:dyDescent="0.25">
      <c r="A176" s="2"/>
      <c r="B176" s="2"/>
      <c r="C176" s="2"/>
      <c r="D176" s="2"/>
      <c r="E176" s="2"/>
      <c r="F176" s="2"/>
      <c r="G176" s="2"/>
      <c r="H176" s="2"/>
      <c r="I176" s="2"/>
      <c r="J176" s="2"/>
      <c r="K176" s="2"/>
      <c r="L176" s="2"/>
      <c r="M176" s="2"/>
      <c r="N176" s="2"/>
    </row>
    <row r="177" spans="1:14" ht="45" x14ac:dyDescent="0.2">
      <c r="A177" s="2"/>
      <c r="B177" s="5" t="s">
        <v>7</v>
      </c>
      <c r="C177" s="5" t="s">
        <v>9</v>
      </c>
      <c r="E177" s="2" t="s">
        <v>32</v>
      </c>
      <c r="F177" s="2" t="s">
        <v>33</v>
      </c>
      <c r="G177" s="2" t="s">
        <v>31</v>
      </c>
      <c r="H177" s="2"/>
      <c r="I177" s="2"/>
      <c r="J177" s="2"/>
      <c r="K177" s="2"/>
      <c r="L177" s="2"/>
      <c r="M177" s="2"/>
      <c r="N177" s="2"/>
    </row>
    <row r="178" spans="1:14" x14ac:dyDescent="0.2">
      <c r="A178" s="2"/>
      <c r="B178" s="15">
        <v>0</v>
      </c>
      <c r="C178" s="15">
        <v>0</v>
      </c>
      <c r="E178" s="2"/>
      <c r="F178" s="2"/>
      <c r="G178" s="2"/>
      <c r="H178" s="2"/>
      <c r="I178" s="2"/>
      <c r="J178" s="2"/>
      <c r="K178" s="2"/>
      <c r="L178" s="2"/>
      <c r="M178" s="2"/>
      <c r="N178" s="2"/>
    </row>
    <row r="179" spans="1:14" x14ac:dyDescent="0.2">
      <c r="B179" s="2" t="e">
        <f>COUNTIF('analisi dei rischi'!#REF!,D179)</f>
        <v>#REF!</v>
      </c>
      <c r="C179" s="2" t="e">
        <f>COUNTIF('analisi dei rischi'!#REF!,D179)</f>
        <v>#REF!</v>
      </c>
      <c r="D179" s="2" t="s">
        <v>18</v>
      </c>
      <c r="E179" s="2" t="e">
        <f>SUM(B179:B181)</f>
        <v>#REF!</v>
      </c>
      <c r="F179" s="2" t="e">
        <f>SUM(C179:C181)</f>
        <v>#REF!</v>
      </c>
      <c r="G179" s="2" t="e">
        <f>+E179+F179</f>
        <v>#REF!</v>
      </c>
    </row>
    <row r="180" spans="1:14" x14ac:dyDescent="0.2">
      <c r="B180" s="2" t="e">
        <f>COUNTIF('analisi dei rischi'!#REF!,D180)</f>
        <v>#REF!</v>
      </c>
      <c r="C180" s="2" t="e">
        <f>COUNTIF('analisi dei rischi'!#REF!,D180)</f>
        <v>#REF!</v>
      </c>
      <c r="D180" s="2" t="s">
        <v>19</v>
      </c>
    </row>
    <row r="181" spans="1:14" x14ac:dyDescent="0.2">
      <c r="B181" s="2" t="e">
        <f>COUNTIF('analisi dei rischi'!#REF!,D181)</f>
        <v>#REF!</v>
      </c>
      <c r="C181" s="2" t="e">
        <f>COUNTIF('analisi dei rischi'!#REF!,D181)</f>
        <v>#REF!</v>
      </c>
      <c r="D181" s="2" t="s">
        <v>20</v>
      </c>
    </row>
    <row r="182" spans="1:14" x14ac:dyDescent="0.2">
      <c r="B182" s="2" t="e">
        <f>MAX(B179:B181)</f>
        <v>#REF!</v>
      </c>
      <c r="C182" s="2" t="e">
        <f>MAX(C179:C181)</f>
        <v>#REF!</v>
      </c>
      <c r="D182" s="2"/>
    </row>
    <row r="183" spans="1:14" ht="31" thickBot="1" x14ac:dyDescent="0.25">
      <c r="B183" s="2" t="e">
        <f>VLOOKUP(B182,B178:D181,3,FALSE)</f>
        <v>#REF!</v>
      </c>
      <c r="C183" s="2" t="e">
        <f>VLOOKUP(C182,C178:D181,2,FALSE)</f>
        <v>#REF!</v>
      </c>
      <c r="D183" s="1" t="s">
        <v>3</v>
      </c>
    </row>
    <row r="184" spans="1:14" x14ac:dyDescent="0.2">
      <c r="B184" s="2"/>
      <c r="C184" s="2"/>
      <c r="D184" s="2"/>
    </row>
    <row r="185" spans="1:14" ht="16" thickBot="1" x14ac:dyDescent="0.25">
      <c r="B185" s="2" t="e">
        <f>CONCATENATE(B183,"-",C183)</f>
        <v>#REF!</v>
      </c>
      <c r="C185" s="2" t="e">
        <f>VLOOKUP(B185,'Criteri validazione globale'!$F$5:$G$14,2,FALSE)</f>
        <v>#REF!</v>
      </c>
      <c r="D185" s="1" t="s">
        <v>21</v>
      </c>
    </row>
    <row r="186" spans="1:14" ht="45" x14ac:dyDescent="0.2">
      <c r="B186" s="5" t="s">
        <v>7</v>
      </c>
      <c r="C186" s="5" t="s">
        <v>9</v>
      </c>
      <c r="E186" s="2" t="s">
        <v>32</v>
      </c>
      <c r="F186" s="2" t="s">
        <v>33</v>
      </c>
      <c r="G186" s="2" t="s">
        <v>31</v>
      </c>
    </row>
    <row r="187" spans="1:14" x14ac:dyDescent="0.2">
      <c r="B187" s="15">
        <v>0</v>
      </c>
      <c r="C187" s="15">
        <v>0</v>
      </c>
      <c r="E187" s="2"/>
      <c r="F187" s="2"/>
      <c r="G187" s="2"/>
    </row>
    <row r="188" spans="1:14" x14ac:dyDescent="0.2">
      <c r="B188" s="2" t="e">
        <f>COUNTIF('analisi dei rischi'!#REF!,D188)</f>
        <v>#REF!</v>
      </c>
      <c r="C188" s="2" t="e">
        <f>COUNTIF('analisi dei rischi'!#REF!,D188)</f>
        <v>#REF!</v>
      </c>
      <c r="D188" s="2" t="s">
        <v>18</v>
      </c>
      <c r="E188" s="2" t="e">
        <f>SUM(B188:B190)</f>
        <v>#REF!</v>
      </c>
      <c r="F188" s="2" t="e">
        <f>SUM(C188:C190)</f>
        <v>#REF!</v>
      </c>
      <c r="G188" s="2" t="e">
        <f>+E188+F188</f>
        <v>#REF!</v>
      </c>
    </row>
    <row r="189" spans="1:14" x14ac:dyDescent="0.2">
      <c r="B189" s="2" t="e">
        <f>COUNTIF('analisi dei rischi'!#REF!,D189)</f>
        <v>#REF!</v>
      </c>
      <c r="C189" s="2" t="e">
        <f>COUNTIF('analisi dei rischi'!#REF!,D189)</f>
        <v>#REF!</v>
      </c>
      <c r="D189" s="2" t="s">
        <v>19</v>
      </c>
    </row>
    <row r="190" spans="1:14" x14ac:dyDescent="0.2">
      <c r="B190" s="2" t="e">
        <f>COUNTIF('analisi dei rischi'!#REF!,D190)</f>
        <v>#REF!</v>
      </c>
      <c r="C190" s="2" t="e">
        <f>COUNTIF('analisi dei rischi'!#REF!,D190)</f>
        <v>#REF!</v>
      </c>
      <c r="D190" s="2" t="s">
        <v>20</v>
      </c>
    </row>
    <row r="191" spans="1:14" x14ac:dyDescent="0.2">
      <c r="B191" s="2" t="e">
        <f>MAX(B188:B190)</f>
        <v>#REF!</v>
      </c>
      <c r="C191" s="2" t="e">
        <f>MAX(C188:C190)</f>
        <v>#REF!</v>
      </c>
      <c r="D191" s="2"/>
    </row>
    <row r="192" spans="1:14" ht="31" thickBot="1" x14ac:dyDescent="0.25">
      <c r="B192" s="2" t="e">
        <f>VLOOKUP(B191,B187:D190,3,FALSE)</f>
        <v>#REF!</v>
      </c>
      <c r="C192" s="2" t="e">
        <f>VLOOKUP(C191,C187:D190,2,FALSE)</f>
        <v>#REF!</v>
      </c>
      <c r="D192" s="1" t="s">
        <v>3</v>
      </c>
    </row>
    <row r="193" spans="1:14" x14ac:dyDescent="0.2">
      <c r="B193" s="2"/>
      <c r="C193" s="2"/>
      <c r="D193" s="2"/>
    </row>
    <row r="194" spans="1:14" ht="16" thickBot="1" x14ac:dyDescent="0.25">
      <c r="B194" s="2" t="e">
        <f>CONCATENATE(B192,"-",C192)</f>
        <v>#REF!</v>
      </c>
      <c r="C194" s="2" t="e">
        <f>VLOOKUP(B194,'Criteri validazione globale'!$F$5:$G$14,2,FALSE)</f>
        <v>#REF!</v>
      </c>
      <c r="D194" s="1" t="s">
        <v>21</v>
      </c>
    </row>
    <row r="195" spans="1:14" ht="45" x14ac:dyDescent="0.2">
      <c r="B195" s="5" t="s">
        <v>7</v>
      </c>
      <c r="C195" s="5" t="s">
        <v>9</v>
      </c>
      <c r="E195" s="2" t="s">
        <v>32</v>
      </c>
      <c r="F195" s="2" t="s">
        <v>33</v>
      </c>
      <c r="G195" s="2" t="s">
        <v>31</v>
      </c>
    </row>
    <row r="196" spans="1:14" x14ac:dyDescent="0.2">
      <c r="B196" s="15">
        <v>0</v>
      </c>
      <c r="C196" s="15">
        <v>0</v>
      </c>
      <c r="E196" s="2"/>
      <c r="F196" s="2"/>
      <c r="G196" s="2"/>
    </row>
    <row r="197" spans="1:14" x14ac:dyDescent="0.2">
      <c r="B197" s="2">
        <f>COUNTIF('analisi dei rischi'!I149:I154,D197)</f>
        <v>2</v>
      </c>
      <c r="C197" s="2">
        <f>COUNTIF('analisi dei rischi'!K149:K152,D197)</f>
        <v>2</v>
      </c>
      <c r="D197" s="2" t="s">
        <v>18</v>
      </c>
      <c r="E197" s="2">
        <f>SUM(B197:B199)</f>
        <v>6</v>
      </c>
      <c r="F197" s="2">
        <f>SUM(C197:C199)</f>
        <v>4</v>
      </c>
      <c r="G197" s="2">
        <f>+E197+F197</f>
        <v>10</v>
      </c>
    </row>
    <row r="198" spans="1:14" x14ac:dyDescent="0.2">
      <c r="B198" s="2">
        <f>COUNTIF('analisi dei rischi'!I149:I154,D198)</f>
        <v>3</v>
      </c>
      <c r="C198" s="2">
        <f>COUNTIF('analisi dei rischi'!K149:K152,D198)</f>
        <v>1</v>
      </c>
      <c r="D198" s="2" t="s">
        <v>19</v>
      </c>
    </row>
    <row r="199" spans="1:14" x14ac:dyDescent="0.2">
      <c r="B199" s="2">
        <f>COUNTIF('analisi dei rischi'!I149:I154,D199)</f>
        <v>1</v>
      </c>
      <c r="C199" s="2">
        <f>COUNTIF('analisi dei rischi'!K149:K152,D199)</f>
        <v>1</v>
      </c>
      <c r="D199" s="2" t="s">
        <v>20</v>
      </c>
    </row>
    <row r="200" spans="1:14" x14ac:dyDescent="0.2">
      <c r="B200" s="2">
        <f>MAX(B197:B199)</f>
        <v>3</v>
      </c>
      <c r="C200" s="2">
        <f>MAX(C197:C199)</f>
        <v>2</v>
      </c>
      <c r="D200" s="2"/>
    </row>
    <row r="201" spans="1:14" ht="31" thickBot="1" x14ac:dyDescent="0.25">
      <c r="B201" s="2" t="str">
        <f>VLOOKUP(B200,B196:D199,3,FALSE)</f>
        <v>Medio</v>
      </c>
      <c r="C201" s="2" t="str">
        <f>VLOOKUP(C200,C196:D199,2,FALSE)</f>
        <v>Alto</v>
      </c>
      <c r="D201" s="1" t="s">
        <v>3</v>
      </c>
    </row>
    <row r="202" spans="1:14" x14ac:dyDescent="0.2">
      <c r="B202" s="2"/>
      <c r="C202" s="2"/>
      <c r="D202" s="2"/>
    </row>
    <row r="203" spans="1:14" ht="16" thickBot="1" x14ac:dyDescent="0.25">
      <c r="B203" s="2" t="str">
        <f>CONCATENATE(B201,"-",C201)</f>
        <v>Medio-Alto</v>
      </c>
      <c r="C203" s="2" t="str">
        <f>VLOOKUP(B203,'Criteri validazione globale'!$F$5:$G$14,2,FALSE)</f>
        <v>ALTO</v>
      </c>
      <c r="D203" s="1" t="s">
        <v>21</v>
      </c>
    </row>
    <row r="204" spans="1:14" ht="16" thickBot="1" x14ac:dyDescent="0.25">
      <c r="A204" s="2"/>
      <c r="B204" s="2"/>
      <c r="C204" s="2"/>
      <c r="D204" s="2"/>
      <c r="E204" s="2"/>
      <c r="F204" s="2"/>
      <c r="G204" s="2"/>
      <c r="H204" s="2"/>
      <c r="I204" s="2"/>
      <c r="J204" s="2"/>
      <c r="K204" s="2"/>
      <c r="L204" s="2"/>
      <c r="M204" s="2"/>
      <c r="N204" s="2"/>
    </row>
    <row r="205" spans="1:14" ht="45" x14ac:dyDescent="0.2">
      <c r="B205" s="5" t="s">
        <v>7</v>
      </c>
      <c r="C205" s="5" t="s">
        <v>9</v>
      </c>
      <c r="E205" s="2" t="s">
        <v>32</v>
      </c>
      <c r="F205" s="2" t="s">
        <v>33</v>
      </c>
      <c r="G205" s="2" t="s">
        <v>31</v>
      </c>
    </row>
    <row r="206" spans="1:14" x14ac:dyDescent="0.2">
      <c r="B206" s="15">
        <v>0</v>
      </c>
      <c r="C206" s="15">
        <v>0</v>
      </c>
      <c r="E206" s="2"/>
      <c r="F206" s="2"/>
      <c r="G206" s="2"/>
    </row>
    <row r="207" spans="1:14" x14ac:dyDescent="0.2">
      <c r="B207" s="2" t="e">
        <f>COUNTIF('analisi dei rischi'!#REF!,D207)</f>
        <v>#REF!</v>
      </c>
      <c r="C207" s="2" t="e">
        <f>COUNTIF('analisi dei rischi'!#REF!,D207)</f>
        <v>#REF!</v>
      </c>
      <c r="D207" s="2" t="s">
        <v>18</v>
      </c>
      <c r="E207" s="2" t="e">
        <f>SUM(B207:B209)</f>
        <v>#REF!</v>
      </c>
      <c r="F207" s="2" t="e">
        <f>SUM(C207:C209)</f>
        <v>#REF!</v>
      </c>
      <c r="G207" s="2" t="e">
        <f>+E207+F207</f>
        <v>#REF!</v>
      </c>
    </row>
    <row r="208" spans="1:14" x14ac:dyDescent="0.2">
      <c r="B208" s="2" t="e">
        <f>COUNTIF('analisi dei rischi'!#REF!,D208)</f>
        <v>#REF!</v>
      </c>
      <c r="C208" s="2" t="e">
        <f>COUNTIF('analisi dei rischi'!#REF!,D208)</f>
        <v>#REF!</v>
      </c>
      <c r="D208" s="2" t="s">
        <v>19</v>
      </c>
    </row>
    <row r="209" spans="1:14" x14ac:dyDescent="0.2">
      <c r="B209" s="2" t="e">
        <f>COUNTIF('analisi dei rischi'!#REF!,D209)</f>
        <v>#REF!</v>
      </c>
      <c r="C209" s="2" t="e">
        <f>COUNTIF('analisi dei rischi'!#REF!,D209)</f>
        <v>#REF!</v>
      </c>
      <c r="D209" s="2" t="s">
        <v>20</v>
      </c>
    </row>
    <row r="210" spans="1:14" x14ac:dyDescent="0.2">
      <c r="B210" s="2" t="e">
        <f>MAX(B207:B209)</f>
        <v>#REF!</v>
      </c>
      <c r="C210" s="2" t="e">
        <f>MAX(C207:C209)</f>
        <v>#REF!</v>
      </c>
      <c r="D210" s="2"/>
    </row>
    <row r="211" spans="1:14" ht="31" thickBot="1" x14ac:dyDescent="0.25">
      <c r="B211" s="2" t="e">
        <f>VLOOKUP(B210,B206:D209,3,FALSE)</f>
        <v>#REF!</v>
      </c>
      <c r="C211" s="2" t="e">
        <f>VLOOKUP(C210,C206:D209,2,FALSE)</f>
        <v>#REF!</v>
      </c>
      <c r="D211" s="1" t="s">
        <v>3</v>
      </c>
    </row>
    <row r="212" spans="1:14" x14ac:dyDescent="0.2">
      <c r="B212" s="2"/>
      <c r="C212" s="2"/>
      <c r="D212" s="2"/>
    </row>
    <row r="213" spans="1:14" ht="16" thickBot="1" x14ac:dyDescent="0.25">
      <c r="B213" s="2" t="e">
        <f>CONCATENATE(B211,"-",C211)</f>
        <v>#REF!</v>
      </c>
      <c r="C213" s="2" t="e">
        <f>VLOOKUP(B213,'Criteri validazione globale'!$F$5:$G$14,2,FALSE)</f>
        <v>#REF!</v>
      </c>
      <c r="D213" s="1" t="s">
        <v>21</v>
      </c>
    </row>
    <row r="214" spans="1:14" ht="45" x14ac:dyDescent="0.2">
      <c r="B214" s="5" t="s">
        <v>7</v>
      </c>
      <c r="C214" s="5" t="s">
        <v>9</v>
      </c>
      <c r="E214" s="2" t="s">
        <v>32</v>
      </c>
      <c r="F214" s="2" t="s">
        <v>33</v>
      </c>
      <c r="G214" s="2" t="s">
        <v>31</v>
      </c>
    </row>
    <row r="215" spans="1:14" x14ac:dyDescent="0.2">
      <c r="B215" s="15">
        <v>0</v>
      </c>
      <c r="C215" s="15">
        <v>0</v>
      </c>
      <c r="E215" s="2"/>
      <c r="F215" s="2"/>
      <c r="G215" s="2"/>
    </row>
    <row r="216" spans="1:14" x14ac:dyDescent="0.2">
      <c r="B216" s="2">
        <f>COUNTIF('analisi dei rischi'!I157:I162,D216)</f>
        <v>0</v>
      </c>
      <c r="C216" s="2">
        <f>COUNTIF('analisi dei rischi'!K157:K160,D216)</f>
        <v>0</v>
      </c>
      <c r="D216" s="2" t="s">
        <v>18</v>
      </c>
      <c r="E216" s="2">
        <f>SUM(B216:B218)</f>
        <v>6</v>
      </c>
      <c r="F216" s="2">
        <f>SUM(C216:C218)</f>
        <v>4</v>
      </c>
      <c r="G216" s="2">
        <f>+E216+F216</f>
        <v>10</v>
      </c>
    </row>
    <row r="217" spans="1:14" x14ac:dyDescent="0.2">
      <c r="B217" s="2">
        <f>COUNTIF('analisi dei rischi'!I157:I162,D217)</f>
        <v>5</v>
      </c>
      <c r="C217" s="2">
        <f>COUNTIF('analisi dei rischi'!K157:K160,D217)</f>
        <v>2</v>
      </c>
      <c r="D217" s="2" t="s">
        <v>19</v>
      </c>
    </row>
    <row r="218" spans="1:14" x14ac:dyDescent="0.2">
      <c r="B218" s="2">
        <f>COUNTIF('analisi dei rischi'!I157:I162,D218)</f>
        <v>1</v>
      </c>
      <c r="C218" s="2">
        <f>COUNTIF('analisi dei rischi'!K157:K160,D218)</f>
        <v>2</v>
      </c>
      <c r="D218" s="2" t="s">
        <v>20</v>
      </c>
    </row>
    <row r="219" spans="1:14" x14ac:dyDescent="0.2">
      <c r="B219" s="2">
        <f>MAX(B216:B218)</f>
        <v>5</v>
      </c>
      <c r="C219" s="2">
        <f>MAX(C216:C218)</f>
        <v>2</v>
      </c>
      <c r="D219" s="2"/>
    </row>
    <row r="220" spans="1:14" ht="31" thickBot="1" x14ac:dyDescent="0.25">
      <c r="B220" s="2" t="str">
        <f>VLOOKUP(B219,B215:D218,3,FALSE)</f>
        <v>Medio</v>
      </c>
      <c r="C220" s="2" t="str">
        <f>VLOOKUP(C219,C215:D218,2,FALSE)</f>
        <v>Medio</v>
      </c>
      <c r="D220" s="1" t="s">
        <v>3</v>
      </c>
    </row>
    <row r="221" spans="1:14" x14ac:dyDescent="0.2">
      <c r="B221" s="2"/>
      <c r="C221" s="2"/>
      <c r="D221" s="2"/>
    </row>
    <row r="222" spans="1:14" ht="16" thickBot="1" x14ac:dyDescent="0.25">
      <c r="B222" s="2" t="str">
        <f>CONCATENATE(B220,"-",C220)</f>
        <v>Medio-Medio</v>
      </c>
      <c r="C222" s="2" t="str">
        <f>VLOOKUP(B222,'Criteri validazione globale'!$F$5:$G$14,2,FALSE)</f>
        <v>MEDIO</v>
      </c>
      <c r="D222" s="1" t="s">
        <v>21</v>
      </c>
    </row>
    <row r="223" spans="1:14" ht="16" thickBot="1" x14ac:dyDescent="0.25">
      <c r="A223" s="2"/>
      <c r="B223" s="2"/>
      <c r="C223" s="2"/>
      <c r="D223" s="2"/>
      <c r="E223" s="2"/>
      <c r="F223" s="2"/>
      <c r="G223" s="2"/>
      <c r="H223" s="2"/>
      <c r="I223" s="2"/>
      <c r="J223" s="2"/>
      <c r="K223" s="2"/>
      <c r="L223" s="2"/>
      <c r="M223" s="2"/>
      <c r="N223" s="2"/>
    </row>
    <row r="224" spans="1:14" ht="45" x14ac:dyDescent="0.2">
      <c r="B224" s="5" t="s">
        <v>7</v>
      </c>
      <c r="C224" s="5" t="s">
        <v>9</v>
      </c>
      <c r="E224" s="2" t="s">
        <v>32</v>
      </c>
      <c r="F224" s="2" t="s">
        <v>33</v>
      </c>
      <c r="G224" s="2" t="s">
        <v>31</v>
      </c>
    </row>
    <row r="225" spans="2:7" x14ac:dyDescent="0.2">
      <c r="B225" s="15">
        <v>0</v>
      </c>
      <c r="C225" s="15">
        <v>0</v>
      </c>
      <c r="E225" s="2"/>
      <c r="F225" s="2"/>
      <c r="G225" s="2"/>
    </row>
    <row r="226" spans="2:7" x14ac:dyDescent="0.2">
      <c r="B226" s="2">
        <f>COUNTIF('analisi dei rischi'!I165:I170,D226)</f>
        <v>0</v>
      </c>
      <c r="C226" s="2">
        <f>COUNTIF('analisi dei rischi'!K165:K168,D226)</f>
        <v>0</v>
      </c>
      <c r="D226" s="2" t="s">
        <v>18</v>
      </c>
      <c r="E226" s="2">
        <f>SUM(B226:B228)</f>
        <v>6</v>
      </c>
      <c r="F226" s="2">
        <f>SUM(C226:C228)</f>
        <v>4</v>
      </c>
      <c r="G226" s="2">
        <f>+E226+F226</f>
        <v>10</v>
      </c>
    </row>
    <row r="227" spans="2:7" x14ac:dyDescent="0.2">
      <c r="B227" s="2">
        <f>COUNTIF('analisi dei rischi'!I165:I170,D227)</f>
        <v>5</v>
      </c>
      <c r="C227" s="2">
        <f>COUNTIF('analisi dei rischi'!K165:K168,D227)</f>
        <v>2</v>
      </c>
      <c r="D227" s="2" t="s">
        <v>19</v>
      </c>
    </row>
    <row r="228" spans="2:7" x14ac:dyDescent="0.2">
      <c r="B228" s="2">
        <f>COUNTIF('analisi dei rischi'!I165:I170,D228)</f>
        <v>1</v>
      </c>
      <c r="C228" s="2">
        <f>COUNTIF('analisi dei rischi'!K165:K168,D228)</f>
        <v>2</v>
      </c>
      <c r="D228" s="2" t="s">
        <v>20</v>
      </c>
    </row>
    <row r="229" spans="2:7" x14ac:dyDescent="0.2">
      <c r="B229" s="2">
        <f>MAX(B226:B228)</f>
        <v>5</v>
      </c>
      <c r="C229" s="2">
        <f>MAX(C226:C228)</f>
        <v>2</v>
      </c>
      <c r="D229" s="2"/>
    </row>
    <row r="230" spans="2:7" ht="31" thickBot="1" x14ac:dyDescent="0.25">
      <c r="B230" s="2" t="str">
        <f>VLOOKUP(B229,B225:D228,3,FALSE)</f>
        <v>Medio</v>
      </c>
      <c r="C230" s="2" t="str">
        <f>VLOOKUP(C229,C225:D228,2,FALSE)</f>
        <v>Medio</v>
      </c>
      <c r="D230" s="1" t="s">
        <v>3</v>
      </c>
    </row>
    <row r="231" spans="2:7" x14ac:dyDescent="0.2">
      <c r="B231" s="2"/>
      <c r="C231" s="2"/>
      <c r="D231" s="2"/>
    </row>
    <row r="232" spans="2:7" ht="16" thickBot="1" x14ac:dyDescent="0.25">
      <c r="B232" s="2" t="str">
        <f>CONCATENATE(B230,"-",C230)</f>
        <v>Medio-Medio</v>
      </c>
      <c r="C232" s="2" t="str">
        <f>VLOOKUP(B232,'Criteri validazione globale'!$F$5:$G$14,2,FALSE)</f>
        <v>MEDIO</v>
      </c>
      <c r="D232" s="1" t="s">
        <v>21</v>
      </c>
    </row>
    <row r="233" spans="2:7" ht="45" x14ac:dyDescent="0.2">
      <c r="B233" s="5" t="s">
        <v>7</v>
      </c>
      <c r="C233" s="5" t="s">
        <v>9</v>
      </c>
      <c r="E233" s="2" t="s">
        <v>32</v>
      </c>
      <c r="F233" s="2" t="s">
        <v>33</v>
      </c>
      <c r="G233" s="2" t="s">
        <v>31</v>
      </c>
    </row>
    <row r="234" spans="2:7" x14ac:dyDescent="0.2">
      <c r="B234" s="15">
        <v>0</v>
      </c>
      <c r="C234" s="15">
        <v>0</v>
      </c>
      <c r="E234" s="2"/>
      <c r="F234" s="2"/>
      <c r="G234" s="2"/>
    </row>
    <row r="235" spans="2:7" x14ac:dyDescent="0.2">
      <c r="B235" s="2" t="e">
        <f>COUNTIF('analisi dei rischi'!#REF!,D235)</f>
        <v>#REF!</v>
      </c>
      <c r="C235" s="2" t="e">
        <f>COUNTIF('analisi dei rischi'!#REF!,D235)</f>
        <v>#REF!</v>
      </c>
      <c r="D235" s="2" t="s">
        <v>18</v>
      </c>
      <c r="E235" s="2" t="e">
        <f>SUM(B235:B237)</f>
        <v>#REF!</v>
      </c>
      <c r="F235" s="2" t="e">
        <f>SUM(C235:C237)</f>
        <v>#REF!</v>
      </c>
      <c r="G235" s="2" t="e">
        <f>+E235+F235</f>
        <v>#REF!</v>
      </c>
    </row>
    <row r="236" spans="2:7" x14ac:dyDescent="0.2">
      <c r="B236" s="2" t="e">
        <f>COUNTIF('analisi dei rischi'!#REF!,D236)</f>
        <v>#REF!</v>
      </c>
      <c r="C236" s="2" t="e">
        <f>COUNTIF('analisi dei rischi'!#REF!,D236)</f>
        <v>#REF!</v>
      </c>
      <c r="D236" s="2" t="s">
        <v>19</v>
      </c>
    </row>
    <row r="237" spans="2:7" x14ac:dyDescent="0.2">
      <c r="B237" s="2" t="e">
        <f>COUNTIF('analisi dei rischi'!#REF!,D237)</f>
        <v>#REF!</v>
      </c>
      <c r="C237" s="2" t="e">
        <f>COUNTIF('analisi dei rischi'!#REF!,D237)</f>
        <v>#REF!</v>
      </c>
      <c r="D237" s="2" t="s">
        <v>20</v>
      </c>
    </row>
    <row r="238" spans="2:7" x14ac:dyDescent="0.2">
      <c r="B238" s="2" t="e">
        <f>MAX(B235:B237)</f>
        <v>#REF!</v>
      </c>
      <c r="C238" s="2" t="e">
        <f>MAX(C235:C237)</f>
        <v>#REF!</v>
      </c>
      <c r="D238" s="2"/>
    </row>
    <row r="239" spans="2:7" ht="31" thickBot="1" x14ac:dyDescent="0.25">
      <c r="B239" s="2" t="e">
        <f>VLOOKUP(B238,B234:D237,3,FALSE)</f>
        <v>#REF!</v>
      </c>
      <c r="C239" s="2" t="e">
        <f>VLOOKUP(C238,C234:D237,2,FALSE)</f>
        <v>#REF!</v>
      </c>
      <c r="D239" s="1" t="s">
        <v>3</v>
      </c>
    </row>
    <row r="240" spans="2:7" x14ac:dyDescent="0.2">
      <c r="B240" s="2"/>
      <c r="C240" s="2"/>
      <c r="D240" s="2"/>
    </row>
    <row r="241" spans="2:7" ht="16" thickBot="1" x14ac:dyDescent="0.25">
      <c r="B241" s="2" t="e">
        <f>CONCATENATE(B239,"-",C239)</f>
        <v>#REF!</v>
      </c>
      <c r="C241" s="2" t="e">
        <f>VLOOKUP(B241,'Criteri validazione globale'!$F$5:$G$14,2,FALSE)</f>
        <v>#REF!</v>
      </c>
      <c r="D241" s="1" t="s">
        <v>21</v>
      </c>
    </row>
    <row r="242" spans="2:7" ht="45" x14ac:dyDescent="0.2">
      <c r="B242" s="5" t="s">
        <v>7</v>
      </c>
      <c r="C242" s="5" t="s">
        <v>9</v>
      </c>
      <c r="E242" s="2" t="s">
        <v>32</v>
      </c>
      <c r="F242" s="2" t="s">
        <v>33</v>
      </c>
      <c r="G242" s="2" t="s">
        <v>31</v>
      </c>
    </row>
    <row r="243" spans="2:7" x14ac:dyDescent="0.2">
      <c r="B243" s="15">
        <v>0</v>
      </c>
      <c r="C243" s="15">
        <v>0</v>
      </c>
      <c r="E243" s="2"/>
      <c r="F243" s="2"/>
      <c r="G243" s="2"/>
    </row>
    <row r="244" spans="2:7" x14ac:dyDescent="0.2">
      <c r="B244" s="2" t="e">
        <f>COUNTIF('analisi dei rischi'!#REF!,D244)</f>
        <v>#REF!</v>
      </c>
      <c r="C244" s="2" t="e">
        <f>COUNTIF('analisi dei rischi'!#REF!,D244)</f>
        <v>#REF!</v>
      </c>
      <c r="D244" s="2" t="s">
        <v>18</v>
      </c>
      <c r="E244" s="2" t="e">
        <f>SUM(B244:B246)</f>
        <v>#REF!</v>
      </c>
      <c r="F244" s="2" t="e">
        <f>SUM(C244:C246)</f>
        <v>#REF!</v>
      </c>
      <c r="G244" s="2" t="e">
        <f>+E244+F244</f>
        <v>#REF!</v>
      </c>
    </row>
    <row r="245" spans="2:7" x14ac:dyDescent="0.2">
      <c r="B245" s="2" t="e">
        <f>COUNTIF('analisi dei rischi'!#REF!,D245)</f>
        <v>#REF!</v>
      </c>
      <c r="C245" s="2" t="e">
        <f>COUNTIF('analisi dei rischi'!#REF!,D245)</f>
        <v>#REF!</v>
      </c>
      <c r="D245" s="2" t="s">
        <v>19</v>
      </c>
    </row>
    <row r="246" spans="2:7" x14ac:dyDescent="0.2">
      <c r="B246" s="2" t="e">
        <f>COUNTIF('analisi dei rischi'!#REF!,D246)</f>
        <v>#REF!</v>
      </c>
      <c r="C246" s="2" t="e">
        <f>COUNTIF('analisi dei rischi'!#REF!,D246)</f>
        <v>#REF!</v>
      </c>
      <c r="D246" s="2" t="s">
        <v>20</v>
      </c>
    </row>
    <row r="247" spans="2:7" x14ac:dyDescent="0.2">
      <c r="B247" s="2" t="e">
        <f>MAX(B244:B246)</f>
        <v>#REF!</v>
      </c>
      <c r="C247" s="2" t="e">
        <f>MAX(C244:C246)</f>
        <v>#REF!</v>
      </c>
      <c r="D247" s="2"/>
    </row>
    <row r="248" spans="2:7" ht="31" thickBot="1" x14ac:dyDescent="0.25">
      <c r="B248" s="2" t="e">
        <f>VLOOKUP(B247,B243:D246,3,FALSE)</f>
        <v>#REF!</v>
      </c>
      <c r="C248" s="2" t="e">
        <f>VLOOKUP(C247,C243:D246,2,FALSE)</f>
        <v>#REF!</v>
      </c>
      <c r="D248" s="1" t="s">
        <v>3</v>
      </c>
    </row>
    <row r="249" spans="2:7" x14ac:dyDescent="0.2">
      <c r="B249" s="2"/>
      <c r="C249" s="2"/>
      <c r="D249" s="2"/>
    </row>
    <row r="250" spans="2:7" ht="16" thickBot="1" x14ac:dyDescent="0.25">
      <c r="B250" s="2" t="e">
        <f>CONCATENATE(B248,"-",C248)</f>
        <v>#REF!</v>
      </c>
      <c r="C250" s="2" t="e">
        <f>VLOOKUP(B250,'Criteri validazione globale'!$F$5:$G$14,2,FALSE)</f>
        <v>#REF!</v>
      </c>
      <c r="D250" s="1" t="s">
        <v>21</v>
      </c>
    </row>
    <row r="251" spans="2:7" ht="45" x14ac:dyDescent="0.2">
      <c r="B251" s="5" t="s">
        <v>7</v>
      </c>
      <c r="C251" s="5" t="s">
        <v>9</v>
      </c>
      <c r="E251" s="2" t="s">
        <v>32</v>
      </c>
      <c r="F251" s="2" t="s">
        <v>33</v>
      </c>
      <c r="G251" s="2" t="s">
        <v>31</v>
      </c>
    </row>
    <row r="252" spans="2:7" x14ac:dyDescent="0.2">
      <c r="B252" s="15">
        <v>0</v>
      </c>
      <c r="C252" s="15">
        <v>0</v>
      </c>
      <c r="E252" s="2"/>
      <c r="F252" s="2"/>
      <c r="G252" s="2"/>
    </row>
    <row r="253" spans="2:7" x14ac:dyDescent="0.2">
      <c r="B253" s="2" t="e">
        <f>COUNTIF('analisi dei rischi'!#REF!,D253)</f>
        <v>#REF!</v>
      </c>
      <c r="C253" s="2" t="e">
        <f>COUNTIF('analisi dei rischi'!#REF!,D253)</f>
        <v>#REF!</v>
      </c>
      <c r="D253" s="2" t="s">
        <v>18</v>
      </c>
      <c r="E253" s="2" t="e">
        <f>SUM(B253:B255)</f>
        <v>#REF!</v>
      </c>
      <c r="F253" s="2" t="e">
        <f>SUM(C253:C255)</f>
        <v>#REF!</v>
      </c>
      <c r="G253" s="2" t="e">
        <f>+E253+F253</f>
        <v>#REF!</v>
      </c>
    </row>
    <row r="254" spans="2:7" x14ac:dyDescent="0.2">
      <c r="B254" s="2" t="e">
        <f>COUNTIF('analisi dei rischi'!#REF!,D254)</f>
        <v>#REF!</v>
      </c>
      <c r="C254" s="2" t="e">
        <f>COUNTIF('analisi dei rischi'!#REF!,D254)</f>
        <v>#REF!</v>
      </c>
      <c r="D254" s="2" t="s">
        <v>19</v>
      </c>
    </row>
    <row r="255" spans="2:7" x14ac:dyDescent="0.2">
      <c r="B255" s="2" t="e">
        <f>COUNTIF('analisi dei rischi'!#REF!,D255)</f>
        <v>#REF!</v>
      </c>
      <c r="C255" s="2" t="e">
        <f>COUNTIF('analisi dei rischi'!#REF!,D255)</f>
        <v>#REF!</v>
      </c>
      <c r="D255" s="2" t="s">
        <v>20</v>
      </c>
    </row>
    <row r="256" spans="2:7" x14ac:dyDescent="0.2">
      <c r="B256" s="2" t="e">
        <f>MAX(B253:B255)</f>
        <v>#REF!</v>
      </c>
      <c r="C256" s="2" t="e">
        <f>MAX(C253:C255)</f>
        <v>#REF!</v>
      </c>
      <c r="D256" s="2"/>
    </row>
    <row r="257" spans="2:7" ht="31" thickBot="1" x14ac:dyDescent="0.25">
      <c r="B257" s="2" t="e">
        <f>VLOOKUP(B256,B252:D255,3,FALSE)</f>
        <v>#REF!</v>
      </c>
      <c r="C257" s="2" t="e">
        <f>VLOOKUP(C256,C252:D255,2,FALSE)</f>
        <v>#REF!</v>
      </c>
      <c r="D257" s="1" t="s">
        <v>3</v>
      </c>
    </row>
    <row r="258" spans="2:7" x14ac:dyDescent="0.2">
      <c r="B258" s="2"/>
      <c r="C258" s="2"/>
      <c r="D258" s="2"/>
    </row>
    <row r="259" spans="2:7" ht="16" thickBot="1" x14ac:dyDescent="0.25">
      <c r="B259" s="2" t="e">
        <f>CONCATENATE(B257,"-",C257)</f>
        <v>#REF!</v>
      </c>
      <c r="C259" s="2" t="e">
        <f>VLOOKUP(B259,'Criteri validazione globale'!$F$5:$G$14,2,FALSE)</f>
        <v>#REF!</v>
      </c>
      <c r="D259" s="1" t="s">
        <v>21</v>
      </c>
    </row>
    <row r="260" spans="2:7" ht="45" x14ac:dyDescent="0.2">
      <c r="B260" s="5" t="s">
        <v>7</v>
      </c>
      <c r="C260" s="5" t="s">
        <v>9</v>
      </c>
      <c r="E260" s="2" t="s">
        <v>32</v>
      </c>
      <c r="F260" s="2" t="s">
        <v>33</v>
      </c>
      <c r="G260" s="2" t="s">
        <v>31</v>
      </c>
    </row>
    <row r="261" spans="2:7" x14ac:dyDescent="0.2">
      <c r="B261" s="15">
        <v>0</v>
      </c>
      <c r="C261" s="15">
        <v>0</v>
      </c>
      <c r="E261" s="2"/>
      <c r="F261" s="2"/>
      <c r="G261" s="2"/>
    </row>
    <row r="262" spans="2:7" x14ac:dyDescent="0.2">
      <c r="B262" s="2" t="e">
        <f>COUNTIF('analisi dei rischi'!#REF!,D262)</f>
        <v>#REF!</v>
      </c>
      <c r="C262" s="2" t="e">
        <f>COUNTIF('analisi dei rischi'!#REF!,D262)</f>
        <v>#REF!</v>
      </c>
      <c r="D262" s="2" t="s">
        <v>18</v>
      </c>
      <c r="E262" s="2" t="e">
        <f>SUM(B262:B264)</f>
        <v>#REF!</v>
      </c>
      <c r="F262" s="2" t="e">
        <f>SUM(C262:C264)</f>
        <v>#REF!</v>
      </c>
      <c r="G262" s="2" t="e">
        <f>+E262+F262</f>
        <v>#REF!</v>
      </c>
    </row>
    <row r="263" spans="2:7" x14ac:dyDescent="0.2">
      <c r="B263" s="2" t="e">
        <f>COUNTIF('analisi dei rischi'!#REF!,D263)</f>
        <v>#REF!</v>
      </c>
      <c r="C263" s="2" t="e">
        <f>COUNTIF('analisi dei rischi'!#REF!,D263)</f>
        <v>#REF!</v>
      </c>
      <c r="D263" s="2" t="s">
        <v>19</v>
      </c>
    </row>
    <row r="264" spans="2:7" x14ac:dyDescent="0.2">
      <c r="B264" s="2" t="e">
        <f>COUNTIF('analisi dei rischi'!#REF!,D264)</f>
        <v>#REF!</v>
      </c>
      <c r="C264" s="2" t="e">
        <f>COUNTIF('analisi dei rischi'!#REF!,D264)</f>
        <v>#REF!</v>
      </c>
      <c r="D264" s="2" t="s">
        <v>20</v>
      </c>
    </row>
    <row r="265" spans="2:7" x14ac:dyDescent="0.2">
      <c r="B265" s="2" t="e">
        <f>MAX(B262:B264)</f>
        <v>#REF!</v>
      </c>
      <c r="C265" s="2" t="e">
        <f>MAX(C262:C264)</f>
        <v>#REF!</v>
      </c>
      <c r="D265" s="2"/>
    </row>
    <row r="266" spans="2:7" ht="31" thickBot="1" x14ac:dyDescent="0.25">
      <c r="B266" s="2" t="e">
        <f>VLOOKUP(B265,B261:D264,3,FALSE)</f>
        <v>#REF!</v>
      </c>
      <c r="C266" s="2" t="e">
        <f>VLOOKUP(C265,C261:D264,2,FALSE)</f>
        <v>#REF!</v>
      </c>
      <c r="D266" s="1" t="s">
        <v>3</v>
      </c>
    </row>
    <row r="267" spans="2:7" x14ac:dyDescent="0.2">
      <c r="B267" s="2"/>
      <c r="C267" s="2"/>
      <c r="D267" s="2"/>
    </row>
    <row r="268" spans="2:7" ht="16" thickBot="1" x14ac:dyDescent="0.25">
      <c r="B268" s="2" t="e">
        <f>CONCATENATE(B266,"-",C266)</f>
        <v>#REF!</v>
      </c>
      <c r="C268" s="2" t="e">
        <f>VLOOKUP(B268,'Criteri validazione globale'!$F$5:$G$14,2,FALSE)</f>
        <v>#REF!</v>
      </c>
      <c r="D268" s="1" t="s">
        <v>21</v>
      </c>
    </row>
    <row r="269" spans="2:7" ht="45" x14ac:dyDescent="0.2">
      <c r="B269" s="5" t="s">
        <v>7</v>
      </c>
      <c r="C269" s="5" t="s">
        <v>9</v>
      </c>
      <c r="E269" s="2" t="s">
        <v>32</v>
      </c>
      <c r="F269" s="2" t="s">
        <v>33</v>
      </c>
      <c r="G269" s="2" t="s">
        <v>31</v>
      </c>
    </row>
    <row r="270" spans="2:7" x14ac:dyDescent="0.2">
      <c r="B270" s="15">
        <v>0</v>
      </c>
      <c r="C270" s="15">
        <v>0</v>
      </c>
      <c r="E270" s="2"/>
      <c r="F270" s="2"/>
      <c r="G270" s="2"/>
    </row>
    <row r="271" spans="2:7" x14ac:dyDescent="0.2">
      <c r="B271" s="2" t="e">
        <f>COUNTIF('analisi dei rischi'!#REF!,D271)</f>
        <v>#REF!</v>
      </c>
      <c r="C271" s="2" t="e">
        <f>COUNTIF('analisi dei rischi'!#REF!,D271)</f>
        <v>#REF!</v>
      </c>
      <c r="D271" s="2" t="s">
        <v>18</v>
      </c>
      <c r="E271" s="2" t="e">
        <f>SUM(B271:B273)</f>
        <v>#REF!</v>
      </c>
      <c r="F271" s="2" t="e">
        <f>SUM(C271:C273)</f>
        <v>#REF!</v>
      </c>
      <c r="G271" s="2" t="e">
        <f>+E271+F271</f>
        <v>#REF!</v>
      </c>
    </row>
    <row r="272" spans="2:7" x14ac:dyDescent="0.2">
      <c r="B272" s="2" t="e">
        <f>COUNTIF('analisi dei rischi'!#REF!,D272)</f>
        <v>#REF!</v>
      </c>
      <c r="C272" s="2" t="e">
        <f>COUNTIF('analisi dei rischi'!#REF!,D272)</f>
        <v>#REF!</v>
      </c>
      <c r="D272" s="2" t="s">
        <v>19</v>
      </c>
    </row>
    <row r="273" spans="2:7" x14ac:dyDescent="0.2">
      <c r="B273" s="2" t="e">
        <f>COUNTIF('analisi dei rischi'!#REF!,D273)</f>
        <v>#REF!</v>
      </c>
      <c r="C273" s="2" t="e">
        <f>COUNTIF('analisi dei rischi'!#REF!,D273)</f>
        <v>#REF!</v>
      </c>
      <c r="D273" s="2" t="s">
        <v>20</v>
      </c>
    </row>
    <row r="274" spans="2:7" x14ac:dyDescent="0.2">
      <c r="B274" s="2" t="e">
        <f>MAX(B271:B273)</f>
        <v>#REF!</v>
      </c>
      <c r="C274" s="2" t="e">
        <f>MAX(C271:C273)</f>
        <v>#REF!</v>
      </c>
      <c r="D274" s="2"/>
    </row>
    <row r="275" spans="2:7" ht="31" thickBot="1" x14ac:dyDescent="0.25">
      <c r="B275" s="2" t="e">
        <f>VLOOKUP(B274,B270:D273,3,FALSE)</f>
        <v>#REF!</v>
      </c>
      <c r="C275" s="2" t="e">
        <f>VLOOKUP(C274,C270:D273,2,FALSE)</f>
        <v>#REF!</v>
      </c>
      <c r="D275" s="1" t="s">
        <v>3</v>
      </c>
    </row>
    <row r="276" spans="2:7" x14ac:dyDescent="0.2">
      <c r="B276" s="2"/>
      <c r="C276" s="2"/>
      <c r="D276" s="2"/>
    </row>
    <row r="277" spans="2:7" ht="16" thickBot="1" x14ac:dyDescent="0.25">
      <c r="B277" s="2" t="e">
        <f>CONCATENATE(B275,"-",C275)</f>
        <v>#REF!</v>
      </c>
      <c r="C277" s="2" t="e">
        <f>VLOOKUP(B277,'Criteri validazione globale'!$F$5:$G$14,2,FALSE)</f>
        <v>#REF!</v>
      </c>
      <c r="D277" s="1" t="s">
        <v>21</v>
      </c>
    </row>
    <row r="278" spans="2:7" ht="45" x14ac:dyDescent="0.2">
      <c r="B278" s="5" t="s">
        <v>7</v>
      </c>
      <c r="C278" s="5" t="s">
        <v>9</v>
      </c>
      <c r="E278" s="2" t="s">
        <v>32</v>
      </c>
      <c r="F278" s="2" t="s">
        <v>33</v>
      </c>
      <c r="G278" s="2" t="s">
        <v>31</v>
      </c>
    </row>
    <row r="279" spans="2:7" x14ac:dyDescent="0.2">
      <c r="B279" s="15">
        <v>0</v>
      </c>
      <c r="C279" s="15">
        <v>0</v>
      </c>
      <c r="E279" s="2"/>
      <c r="F279" s="2"/>
      <c r="G279" s="2"/>
    </row>
    <row r="280" spans="2:7" x14ac:dyDescent="0.2">
      <c r="B280" s="2" t="e">
        <f>COUNTIF('analisi dei rischi'!#REF!,D280)</f>
        <v>#REF!</v>
      </c>
      <c r="C280" s="2" t="e">
        <f>COUNTIF('analisi dei rischi'!#REF!,D280)</f>
        <v>#REF!</v>
      </c>
      <c r="D280" s="2" t="s">
        <v>18</v>
      </c>
      <c r="E280" s="2" t="e">
        <f>SUM(B280:B282)</f>
        <v>#REF!</v>
      </c>
      <c r="F280" s="2" t="e">
        <f>SUM(C280:C282)</f>
        <v>#REF!</v>
      </c>
      <c r="G280" s="2" t="e">
        <f>+E280+F280</f>
        <v>#REF!</v>
      </c>
    </row>
    <row r="281" spans="2:7" x14ac:dyDescent="0.2">
      <c r="B281" s="2" t="e">
        <f>COUNTIF('analisi dei rischi'!#REF!,D281)</f>
        <v>#REF!</v>
      </c>
      <c r="C281" s="2" t="e">
        <f>COUNTIF('analisi dei rischi'!#REF!,D281)</f>
        <v>#REF!</v>
      </c>
      <c r="D281" s="2" t="s">
        <v>19</v>
      </c>
    </row>
    <row r="282" spans="2:7" x14ac:dyDescent="0.2">
      <c r="B282" s="2" t="e">
        <f>COUNTIF('analisi dei rischi'!#REF!,D282)</f>
        <v>#REF!</v>
      </c>
      <c r="C282" s="2" t="e">
        <f>COUNTIF('analisi dei rischi'!#REF!,D282)</f>
        <v>#REF!</v>
      </c>
      <c r="D282" s="2" t="s">
        <v>20</v>
      </c>
    </row>
    <row r="283" spans="2:7" x14ac:dyDescent="0.2">
      <c r="B283" s="2" t="e">
        <f>MAX(B280:B282)</f>
        <v>#REF!</v>
      </c>
      <c r="C283" s="2" t="e">
        <f>MAX(C280:C282)</f>
        <v>#REF!</v>
      </c>
      <c r="D283" s="2"/>
    </row>
    <row r="284" spans="2:7" ht="31" thickBot="1" x14ac:dyDescent="0.25">
      <c r="B284" s="2" t="e">
        <f>VLOOKUP(B283,B279:D282,3,FALSE)</f>
        <v>#REF!</v>
      </c>
      <c r="C284" s="2" t="e">
        <f>VLOOKUP(C283,C279:D282,2,FALSE)</f>
        <v>#REF!</v>
      </c>
      <c r="D284" s="1" t="s">
        <v>3</v>
      </c>
    </row>
    <row r="285" spans="2:7" x14ac:dyDescent="0.2">
      <c r="B285" s="2"/>
      <c r="C285" s="2"/>
      <c r="D285" s="2"/>
    </row>
    <row r="286" spans="2:7" ht="16" thickBot="1" x14ac:dyDescent="0.25">
      <c r="B286" s="2" t="e">
        <f>CONCATENATE(B284,"-",C284)</f>
        <v>#REF!</v>
      </c>
      <c r="C286" s="2" t="e">
        <f>VLOOKUP(B286,'Criteri validazione globale'!$F$5:$G$14,2,FALSE)</f>
        <v>#REF!</v>
      </c>
      <c r="D286" s="1" t="s">
        <v>21</v>
      </c>
    </row>
    <row r="287" spans="2:7" ht="45" x14ac:dyDescent="0.2">
      <c r="B287" s="5" t="s">
        <v>7</v>
      </c>
      <c r="C287" s="5" t="s">
        <v>9</v>
      </c>
      <c r="E287" s="2" t="s">
        <v>32</v>
      </c>
      <c r="F287" s="2" t="s">
        <v>33</v>
      </c>
      <c r="G287" s="2" t="s">
        <v>31</v>
      </c>
    </row>
    <row r="288" spans="2:7" x14ac:dyDescent="0.2">
      <c r="B288" s="15">
        <v>0</v>
      </c>
      <c r="C288" s="15">
        <v>0</v>
      </c>
      <c r="E288" s="2"/>
      <c r="F288" s="2"/>
      <c r="G288" s="2"/>
    </row>
    <row r="289" spans="2:7" x14ac:dyDescent="0.2">
      <c r="B289" s="2" t="e">
        <f>COUNTIF('analisi dei rischi'!#REF!,D289)</f>
        <v>#REF!</v>
      </c>
      <c r="C289" s="2" t="e">
        <f>COUNTIF('analisi dei rischi'!#REF!,D289)</f>
        <v>#REF!</v>
      </c>
      <c r="D289" s="2" t="s">
        <v>18</v>
      </c>
      <c r="E289" s="2" t="e">
        <f>SUM(B289:B291)</f>
        <v>#REF!</v>
      </c>
      <c r="F289" s="2" t="e">
        <f>SUM(C289:C291)</f>
        <v>#REF!</v>
      </c>
      <c r="G289" s="2" t="e">
        <f>+E289+F289</f>
        <v>#REF!</v>
      </c>
    </row>
    <row r="290" spans="2:7" x14ac:dyDescent="0.2">
      <c r="B290" s="2" t="e">
        <f>COUNTIF('analisi dei rischi'!#REF!,D290)</f>
        <v>#REF!</v>
      </c>
      <c r="C290" s="2" t="e">
        <f>COUNTIF('analisi dei rischi'!#REF!,D290)</f>
        <v>#REF!</v>
      </c>
      <c r="D290" s="2" t="s">
        <v>19</v>
      </c>
    </row>
    <row r="291" spans="2:7" x14ac:dyDescent="0.2">
      <c r="B291" s="2" t="e">
        <f>COUNTIF('analisi dei rischi'!#REF!,D291)</f>
        <v>#REF!</v>
      </c>
      <c r="C291" s="2" t="e">
        <f>COUNTIF('analisi dei rischi'!#REF!,D291)</f>
        <v>#REF!</v>
      </c>
      <c r="D291" s="2" t="s">
        <v>20</v>
      </c>
    </row>
    <row r="292" spans="2:7" x14ac:dyDescent="0.2">
      <c r="B292" s="2" t="e">
        <f>MAX(B289:B291)</f>
        <v>#REF!</v>
      </c>
      <c r="C292" s="2" t="e">
        <f>MAX(C289:C291)</f>
        <v>#REF!</v>
      </c>
      <c r="D292" s="2"/>
    </row>
    <row r="293" spans="2:7" ht="31" thickBot="1" x14ac:dyDescent="0.25">
      <c r="B293" s="2" t="e">
        <f>VLOOKUP(B292,B288:D291,3,FALSE)</f>
        <v>#REF!</v>
      </c>
      <c r="C293" s="2" t="e">
        <f>VLOOKUP(C292,C288:D291,2,FALSE)</f>
        <v>#REF!</v>
      </c>
      <c r="D293" s="1" t="s">
        <v>3</v>
      </c>
    </row>
    <row r="294" spans="2:7" x14ac:dyDescent="0.2">
      <c r="B294" s="2"/>
      <c r="C294" s="2"/>
      <c r="D294" s="2"/>
    </row>
    <row r="295" spans="2:7" ht="16" thickBot="1" x14ac:dyDescent="0.25">
      <c r="B295" s="2" t="e">
        <f>CONCATENATE(B293,"-",C293)</f>
        <v>#REF!</v>
      </c>
      <c r="C295" s="2" t="e">
        <f>VLOOKUP(B295,'Criteri validazione globale'!$F$5:$G$14,2,FALSE)</f>
        <v>#REF!</v>
      </c>
      <c r="D295" s="1" t="s">
        <v>21</v>
      </c>
    </row>
    <row r="296" spans="2:7" ht="45" x14ac:dyDescent="0.2">
      <c r="B296" s="5" t="s">
        <v>7</v>
      </c>
      <c r="C296" s="5" t="s">
        <v>9</v>
      </c>
      <c r="E296" s="2" t="s">
        <v>32</v>
      </c>
      <c r="F296" s="2" t="s">
        <v>33</v>
      </c>
      <c r="G296" s="2" t="s">
        <v>31</v>
      </c>
    </row>
    <row r="297" spans="2:7" x14ac:dyDescent="0.2">
      <c r="B297" s="15">
        <v>0</v>
      </c>
      <c r="C297" s="15">
        <v>0</v>
      </c>
      <c r="E297" s="2"/>
      <c r="F297" s="2"/>
      <c r="G297" s="2"/>
    </row>
    <row r="298" spans="2:7" x14ac:dyDescent="0.2">
      <c r="B298" s="2" t="e">
        <f>COUNTIF('analisi dei rischi'!#REF!,D298)</f>
        <v>#REF!</v>
      </c>
      <c r="C298" s="2" t="e">
        <f>COUNTIF('analisi dei rischi'!#REF!,D298)</f>
        <v>#REF!</v>
      </c>
      <c r="D298" s="2" t="s">
        <v>18</v>
      </c>
      <c r="E298" s="2" t="e">
        <f>SUM(B298:B300)</f>
        <v>#REF!</v>
      </c>
      <c r="F298" s="2" t="e">
        <f>SUM(C298:C300)</f>
        <v>#REF!</v>
      </c>
      <c r="G298" s="2" t="e">
        <f>+E298+F298</f>
        <v>#REF!</v>
      </c>
    </row>
    <row r="299" spans="2:7" x14ac:dyDescent="0.2">
      <c r="B299" s="2" t="e">
        <f>COUNTIF('analisi dei rischi'!#REF!,D299)</f>
        <v>#REF!</v>
      </c>
      <c r="C299" s="2" t="e">
        <f>COUNTIF('analisi dei rischi'!#REF!,D299)</f>
        <v>#REF!</v>
      </c>
      <c r="D299" s="2" t="s">
        <v>19</v>
      </c>
    </row>
    <row r="300" spans="2:7" x14ac:dyDescent="0.2">
      <c r="B300" s="2" t="e">
        <f>COUNTIF('analisi dei rischi'!#REF!,D300)</f>
        <v>#REF!</v>
      </c>
      <c r="C300" s="2" t="e">
        <f>COUNTIF('analisi dei rischi'!#REF!,D300)</f>
        <v>#REF!</v>
      </c>
      <c r="D300" s="2" t="s">
        <v>20</v>
      </c>
    </row>
    <row r="301" spans="2:7" x14ac:dyDescent="0.2">
      <c r="B301" s="2" t="e">
        <f>MAX(B298:B300)</f>
        <v>#REF!</v>
      </c>
      <c r="C301" s="2" t="e">
        <f>MAX(C298:C300)</f>
        <v>#REF!</v>
      </c>
      <c r="D301" s="2"/>
    </row>
    <row r="302" spans="2:7" ht="31" thickBot="1" x14ac:dyDescent="0.25">
      <c r="B302" s="2" t="e">
        <f>VLOOKUP(B301,B297:D300,3,FALSE)</f>
        <v>#REF!</v>
      </c>
      <c r="C302" s="2" t="e">
        <f>VLOOKUP(C301,C297:D300,2,FALSE)</f>
        <v>#REF!</v>
      </c>
      <c r="D302" s="1" t="s">
        <v>3</v>
      </c>
    </row>
    <row r="303" spans="2:7" x14ac:dyDescent="0.2">
      <c r="B303" s="2"/>
      <c r="C303" s="2"/>
      <c r="D303" s="2"/>
    </row>
    <row r="304" spans="2:7" ht="16" thickBot="1" x14ac:dyDescent="0.25">
      <c r="B304" s="2" t="e">
        <f>CONCATENATE(B302,"-",C302)</f>
        <v>#REF!</v>
      </c>
      <c r="C304" s="2" t="e">
        <f>VLOOKUP(B304,'Criteri validazione globale'!$F$5:$G$14,2,FALSE)</f>
        <v>#REF!</v>
      </c>
      <c r="D304" s="1" t="s">
        <v>21</v>
      </c>
    </row>
    <row r="305" spans="2:7" ht="45" x14ac:dyDescent="0.2">
      <c r="B305" s="5" t="s">
        <v>7</v>
      </c>
      <c r="C305" s="5" t="s">
        <v>9</v>
      </c>
      <c r="E305" s="2" t="s">
        <v>32</v>
      </c>
      <c r="F305" s="2" t="s">
        <v>33</v>
      </c>
      <c r="G305" s="2" t="s">
        <v>31</v>
      </c>
    </row>
    <row r="306" spans="2:7" x14ac:dyDescent="0.2">
      <c r="B306" s="15">
        <v>0</v>
      </c>
      <c r="C306" s="15">
        <v>0</v>
      </c>
      <c r="E306" s="2"/>
      <c r="F306" s="2"/>
      <c r="G306" s="2"/>
    </row>
    <row r="307" spans="2:7" x14ac:dyDescent="0.2">
      <c r="B307" s="2" t="e">
        <f>COUNTIF('analisi dei rischi'!#REF!,D307)</f>
        <v>#REF!</v>
      </c>
      <c r="C307" s="2" t="e">
        <f>COUNTIF('analisi dei rischi'!#REF!,D307)</f>
        <v>#REF!</v>
      </c>
      <c r="D307" s="2" t="s">
        <v>18</v>
      </c>
      <c r="E307" s="2" t="e">
        <f>SUM(B307:B309)</f>
        <v>#REF!</v>
      </c>
      <c r="F307" s="2" t="e">
        <f>SUM(C307:C309)</f>
        <v>#REF!</v>
      </c>
      <c r="G307" s="2" t="e">
        <f>+E307+F307</f>
        <v>#REF!</v>
      </c>
    </row>
    <row r="308" spans="2:7" x14ac:dyDescent="0.2">
      <c r="B308" s="2" t="e">
        <f>COUNTIF('analisi dei rischi'!#REF!,D308)</f>
        <v>#REF!</v>
      </c>
      <c r="C308" s="2" t="e">
        <f>COUNTIF('analisi dei rischi'!#REF!,D308)</f>
        <v>#REF!</v>
      </c>
      <c r="D308" s="2" t="s">
        <v>19</v>
      </c>
    </row>
    <row r="309" spans="2:7" x14ac:dyDescent="0.2">
      <c r="B309" s="2" t="e">
        <f>COUNTIF('analisi dei rischi'!#REF!,D309)</f>
        <v>#REF!</v>
      </c>
      <c r="C309" s="2" t="e">
        <f>COUNTIF('analisi dei rischi'!#REF!,D309)</f>
        <v>#REF!</v>
      </c>
      <c r="D309" s="2" t="s">
        <v>20</v>
      </c>
    </row>
    <row r="310" spans="2:7" x14ac:dyDescent="0.2">
      <c r="B310" s="2" t="e">
        <f>MAX(B307:B309)</f>
        <v>#REF!</v>
      </c>
      <c r="C310" s="2" t="e">
        <f>MAX(C307:C309)</f>
        <v>#REF!</v>
      </c>
      <c r="D310" s="2"/>
    </row>
    <row r="311" spans="2:7" ht="31" thickBot="1" x14ac:dyDescent="0.25">
      <c r="B311" s="2" t="e">
        <f>VLOOKUP(B310,B306:D309,3,FALSE)</f>
        <v>#REF!</v>
      </c>
      <c r="C311" s="2" t="e">
        <f>VLOOKUP(C310,C306:D309,2,FALSE)</f>
        <v>#REF!</v>
      </c>
      <c r="D311" s="1" t="s">
        <v>3</v>
      </c>
    </row>
    <row r="312" spans="2:7" x14ac:dyDescent="0.2">
      <c r="B312" s="2"/>
      <c r="C312" s="2"/>
      <c r="D312" s="2"/>
    </row>
    <row r="313" spans="2:7" ht="16" thickBot="1" x14ac:dyDescent="0.25">
      <c r="B313" s="2" t="e">
        <f>CONCATENATE(B311,"-",C311)</f>
        <v>#REF!</v>
      </c>
      <c r="C313" s="2" t="e">
        <f>VLOOKUP(B313,'Criteri validazione globale'!$F$5:$G$14,2,FALSE)</f>
        <v>#REF!</v>
      </c>
      <c r="D313" s="1" t="s">
        <v>21</v>
      </c>
    </row>
    <row r="314" spans="2:7" ht="45" x14ac:dyDescent="0.2">
      <c r="B314" s="5" t="s">
        <v>7</v>
      </c>
      <c r="C314" s="5" t="s">
        <v>9</v>
      </c>
      <c r="E314" s="2" t="s">
        <v>32</v>
      </c>
      <c r="F314" s="2" t="s">
        <v>33</v>
      </c>
      <c r="G314" s="2" t="s">
        <v>31</v>
      </c>
    </row>
    <row r="315" spans="2:7" x14ac:dyDescent="0.2">
      <c r="B315" s="15">
        <v>0</v>
      </c>
      <c r="C315" s="15">
        <v>0</v>
      </c>
      <c r="E315" s="2"/>
      <c r="F315" s="2"/>
      <c r="G315" s="2"/>
    </row>
    <row r="316" spans="2:7" x14ac:dyDescent="0.2">
      <c r="B316" s="2" t="e">
        <f>COUNTIF('analisi dei rischi'!#REF!,D316)</f>
        <v>#REF!</v>
      </c>
      <c r="C316" s="2" t="e">
        <f>COUNTIF('analisi dei rischi'!#REF!,D316)</f>
        <v>#REF!</v>
      </c>
      <c r="D316" s="2" t="s">
        <v>18</v>
      </c>
      <c r="E316" s="2" t="e">
        <f>SUM(B316:B318)</f>
        <v>#REF!</v>
      </c>
      <c r="F316" s="2" t="e">
        <f>SUM(C316:C318)</f>
        <v>#REF!</v>
      </c>
      <c r="G316" s="2" t="e">
        <f>+E316+F316</f>
        <v>#REF!</v>
      </c>
    </row>
    <row r="317" spans="2:7" x14ac:dyDescent="0.2">
      <c r="B317" s="2" t="e">
        <f>COUNTIF('analisi dei rischi'!#REF!,D317)</f>
        <v>#REF!</v>
      </c>
      <c r="C317" s="2" t="e">
        <f>COUNTIF('analisi dei rischi'!#REF!,D317)</f>
        <v>#REF!</v>
      </c>
      <c r="D317" s="2" t="s">
        <v>19</v>
      </c>
    </row>
    <row r="318" spans="2:7" x14ac:dyDescent="0.2">
      <c r="B318" s="2" t="e">
        <f>COUNTIF('analisi dei rischi'!#REF!,D318)</f>
        <v>#REF!</v>
      </c>
      <c r="C318" s="2" t="e">
        <f>COUNTIF('analisi dei rischi'!#REF!,D318)</f>
        <v>#REF!</v>
      </c>
      <c r="D318" s="2" t="s">
        <v>20</v>
      </c>
    </row>
    <row r="319" spans="2:7" x14ac:dyDescent="0.2">
      <c r="B319" s="2" t="e">
        <f>MAX(B316:B318)</f>
        <v>#REF!</v>
      </c>
      <c r="C319" s="2" t="e">
        <f>MAX(C316:C318)</f>
        <v>#REF!</v>
      </c>
      <c r="D319" s="2"/>
    </row>
    <row r="320" spans="2:7" ht="31" thickBot="1" x14ac:dyDescent="0.25">
      <c r="B320" s="2" t="e">
        <f>VLOOKUP(B319,B315:D318,3,FALSE)</f>
        <v>#REF!</v>
      </c>
      <c r="C320" s="2" t="e">
        <f>VLOOKUP(C319,C315:D318,2,FALSE)</f>
        <v>#REF!</v>
      </c>
      <c r="D320" s="1" t="s">
        <v>3</v>
      </c>
    </row>
    <row r="321" spans="1:14" x14ac:dyDescent="0.2">
      <c r="B321" s="2"/>
      <c r="C321" s="2"/>
      <c r="D321" s="2"/>
    </row>
    <row r="322" spans="1:14" ht="16" thickBot="1" x14ac:dyDescent="0.25">
      <c r="B322" s="2" t="e">
        <f>CONCATENATE(B320,"-",C320)</f>
        <v>#REF!</v>
      </c>
      <c r="C322" s="2" t="e">
        <f>VLOOKUP(B322,'Criteri validazione globale'!$F$5:$G$14,2,FALSE)</f>
        <v>#REF!</v>
      </c>
      <c r="D322" s="1" t="s">
        <v>21</v>
      </c>
    </row>
    <row r="323" spans="1:14" ht="16" thickBot="1" x14ac:dyDescent="0.25">
      <c r="A323" s="2"/>
      <c r="B323" s="2"/>
      <c r="C323" s="2"/>
      <c r="D323" s="2"/>
      <c r="E323" s="2"/>
      <c r="F323" s="2"/>
      <c r="G323" s="2"/>
      <c r="H323" s="2"/>
      <c r="I323" s="2"/>
      <c r="J323" s="2"/>
      <c r="K323" s="2"/>
      <c r="L323" s="2"/>
      <c r="M323" s="2"/>
      <c r="N323" s="2"/>
    </row>
    <row r="324" spans="1:14" ht="45" x14ac:dyDescent="0.2">
      <c r="B324" s="5" t="s">
        <v>7</v>
      </c>
      <c r="C324" s="5" t="s">
        <v>9</v>
      </c>
      <c r="E324" s="2" t="s">
        <v>32</v>
      </c>
      <c r="F324" s="2" t="s">
        <v>33</v>
      </c>
      <c r="G324" s="2" t="s">
        <v>31</v>
      </c>
    </row>
    <row r="325" spans="1:14" x14ac:dyDescent="0.2">
      <c r="B325" s="15">
        <v>0</v>
      </c>
      <c r="C325" s="15">
        <v>0</v>
      </c>
      <c r="E325" s="2"/>
      <c r="F325" s="2"/>
      <c r="G325" s="2"/>
    </row>
    <row r="326" spans="1:14" x14ac:dyDescent="0.2">
      <c r="B326" s="2" t="e">
        <f>COUNTIF('analisi dei rischi'!#REF!,D326)</f>
        <v>#REF!</v>
      </c>
      <c r="C326" s="2" t="e">
        <f>COUNTIF('analisi dei rischi'!#REF!,D326)</f>
        <v>#REF!</v>
      </c>
      <c r="D326" s="2" t="s">
        <v>18</v>
      </c>
      <c r="E326" s="2" t="e">
        <f>SUM(B326:B328)</f>
        <v>#REF!</v>
      </c>
      <c r="F326" s="2" t="e">
        <f>SUM(C326:C328)</f>
        <v>#REF!</v>
      </c>
      <c r="G326" s="2" t="e">
        <f>+E326+F326</f>
        <v>#REF!</v>
      </c>
    </row>
    <row r="327" spans="1:14" x14ac:dyDescent="0.2">
      <c r="B327" s="2" t="e">
        <f>COUNTIF('analisi dei rischi'!#REF!,D327)</f>
        <v>#REF!</v>
      </c>
      <c r="C327" s="2" t="e">
        <f>COUNTIF('analisi dei rischi'!#REF!,D327)</f>
        <v>#REF!</v>
      </c>
      <c r="D327" s="2" t="s">
        <v>19</v>
      </c>
    </row>
    <row r="328" spans="1:14" x14ac:dyDescent="0.2">
      <c r="B328" s="2" t="e">
        <f>COUNTIF('analisi dei rischi'!#REF!,D328)</f>
        <v>#REF!</v>
      </c>
      <c r="C328" s="2" t="e">
        <f>COUNTIF('analisi dei rischi'!#REF!,D328)</f>
        <v>#REF!</v>
      </c>
      <c r="D328" s="2" t="s">
        <v>20</v>
      </c>
    </row>
    <row r="329" spans="1:14" x14ac:dyDescent="0.2">
      <c r="B329" s="2" t="e">
        <f>MAX(B326:B328)</f>
        <v>#REF!</v>
      </c>
      <c r="C329" s="2" t="e">
        <f>MAX(C326:C328)</f>
        <v>#REF!</v>
      </c>
      <c r="D329" s="2"/>
    </row>
    <row r="330" spans="1:14" ht="31" thickBot="1" x14ac:dyDescent="0.25">
      <c r="B330" s="2" t="e">
        <f>VLOOKUP(B329,B325:D328,3,FALSE)</f>
        <v>#REF!</v>
      </c>
      <c r="C330" s="2" t="e">
        <f>VLOOKUP(C329,C325:D328,2,FALSE)</f>
        <v>#REF!</v>
      </c>
      <c r="D330" s="1" t="s">
        <v>3</v>
      </c>
    </row>
    <row r="331" spans="1:14" x14ac:dyDescent="0.2">
      <c r="B331" s="2"/>
      <c r="C331" s="2"/>
      <c r="D331" s="2"/>
    </row>
    <row r="332" spans="1:14" ht="16" thickBot="1" x14ac:dyDescent="0.25">
      <c r="B332" s="2" t="e">
        <f>CONCATENATE(B330,"-",C330)</f>
        <v>#REF!</v>
      </c>
      <c r="C332" s="2" t="e">
        <f>VLOOKUP(B332,'Criteri validazione globale'!$F$5:$G$14,2,FALSE)</f>
        <v>#REF!</v>
      </c>
      <c r="D332" s="1" t="s">
        <v>21</v>
      </c>
    </row>
    <row r="333" spans="1:14" ht="45" x14ac:dyDescent="0.2">
      <c r="B333" s="5" t="s">
        <v>7</v>
      </c>
      <c r="C333" s="5" t="s">
        <v>9</v>
      </c>
      <c r="E333" s="2" t="s">
        <v>32</v>
      </c>
      <c r="F333" s="2" t="s">
        <v>33</v>
      </c>
      <c r="G333" s="2" t="s">
        <v>31</v>
      </c>
    </row>
    <row r="334" spans="1:14" x14ac:dyDescent="0.2">
      <c r="B334" s="15">
        <v>0</v>
      </c>
      <c r="C334" s="15">
        <v>0</v>
      </c>
      <c r="E334" s="2"/>
      <c r="F334" s="2"/>
      <c r="G334" s="2"/>
    </row>
    <row r="335" spans="1:14" x14ac:dyDescent="0.2">
      <c r="B335" s="2" t="e">
        <f>COUNTIF('analisi dei rischi'!#REF!,D335)</f>
        <v>#REF!</v>
      </c>
      <c r="C335" s="2" t="e">
        <f>COUNTIF('analisi dei rischi'!#REF!,D335)</f>
        <v>#REF!</v>
      </c>
      <c r="D335" s="2" t="s">
        <v>18</v>
      </c>
      <c r="E335" s="2" t="e">
        <f>SUM(B335:B337)</f>
        <v>#REF!</v>
      </c>
      <c r="F335" s="2" t="e">
        <f>SUM(C335:C337)</f>
        <v>#REF!</v>
      </c>
      <c r="G335" s="2" t="e">
        <f>+E335+F335</f>
        <v>#REF!</v>
      </c>
    </row>
    <row r="336" spans="1:14" x14ac:dyDescent="0.2">
      <c r="B336" s="2" t="e">
        <f>COUNTIF('analisi dei rischi'!#REF!,D336)</f>
        <v>#REF!</v>
      </c>
      <c r="C336" s="2" t="e">
        <f>COUNTIF('analisi dei rischi'!#REF!,D336)</f>
        <v>#REF!</v>
      </c>
      <c r="D336" s="2" t="s">
        <v>19</v>
      </c>
    </row>
    <row r="337" spans="2:7" x14ac:dyDescent="0.2">
      <c r="B337" s="2" t="e">
        <f>COUNTIF('analisi dei rischi'!#REF!,D337)</f>
        <v>#REF!</v>
      </c>
      <c r="C337" s="2" t="e">
        <f>COUNTIF('analisi dei rischi'!#REF!,D337)</f>
        <v>#REF!</v>
      </c>
      <c r="D337" s="2" t="s">
        <v>20</v>
      </c>
    </row>
    <row r="338" spans="2:7" x14ac:dyDescent="0.2">
      <c r="B338" s="2" t="e">
        <f>MAX(B335:B337)</f>
        <v>#REF!</v>
      </c>
      <c r="C338" s="2" t="e">
        <f>MAX(C335:C337)</f>
        <v>#REF!</v>
      </c>
      <c r="D338" s="2"/>
    </row>
    <row r="339" spans="2:7" ht="31" thickBot="1" x14ac:dyDescent="0.25">
      <c r="B339" s="2" t="e">
        <f>VLOOKUP(B338,B334:D337,3,FALSE)</f>
        <v>#REF!</v>
      </c>
      <c r="C339" s="2" t="e">
        <f>VLOOKUP(C338,C334:D337,2,FALSE)</f>
        <v>#REF!</v>
      </c>
      <c r="D339" s="1" t="s">
        <v>3</v>
      </c>
    </row>
    <row r="340" spans="2:7" x14ac:dyDescent="0.2">
      <c r="B340" s="2"/>
      <c r="C340" s="2"/>
      <c r="D340" s="2"/>
    </row>
    <row r="341" spans="2:7" ht="16" thickBot="1" x14ac:dyDescent="0.25">
      <c r="B341" s="2" t="e">
        <f>CONCATENATE(B339,"-",C339)</f>
        <v>#REF!</v>
      </c>
      <c r="C341" s="2" t="e">
        <f>VLOOKUP(B341,'Criteri validazione globale'!$F$5:$G$14,2,FALSE)</f>
        <v>#REF!</v>
      </c>
      <c r="D341" s="1" t="s">
        <v>21</v>
      </c>
    </row>
    <row r="342" spans="2:7" ht="45" x14ac:dyDescent="0.2">
      <c r="B342" s="5" t="s">
        <v>7</v>
      </c>
      <c r="C342" s="5" t="s">
        <v>9</v>
      </c>
      <c r="E342" s="2" t="s">
        <v>32</v>
      </c>
      <c r="F342" s="2" t="s">
        <v>33</v>
      </c>
      <c r="G342" s="2" t="s">
        <v>31</v>
      </c>
    </row>
    <row r="343" spans="2:7" x14ac:dyDescent="0.2">
      <c r="B343" s="15">
        <v>0</v>
      </c>
      <c r="C343" s="15">
        <v>0</v>
      </c>
      <c r="E343" s="2"/>
      <c r="F343" s="2"/>
      <c r="G343" s="2"/>
    </row>
    <row r="344" spans="2:7" x14ac:dyDescent="0.2">
      <c r="B344" s="2" t="e">
        <f>COUNTIF('analisi dei rischi'!#REF!,D344)</f>
        <v>#REF!</v>
      </c>
      <c r="C344" s="2" t="e">
        <f>COUNTIF('analisi dei rischi'!#REF!,D344)</f>
        <v>#REF!</v>
      </c>
      <c r="D344" s="2" t="s">
        <v>18</v>
      </c>
      <c r="E344" s="2" t="e">
        <f>SUM(B344:B346)</f>
        <v>#REF!</v>
      </c>
      <c r="F344" s="2" t="e">
        <f>SUM(C344:C346)</f>
        <v>#REF!</v>
      </c>
      <c r="G344" s="2" t="e">
        <f>+E344+F344</f>
        <v>#REF!</v>
      </c>
    </row>
    <row r="345" spans="2:7" x14ac:dyDescent="0.2">
      <c r="B345" s="2" t="e">
        <f>COUNTIF('analisi dei rischi'!#REF!,D345)</f>
        <v>#REF!</v>
      </c>
      <c r="C345" s="2" t="e">
        <f>COUNTIF('analisi dei rischi'!#REF!,D345)</f>
        <v>#REF!</v>
      </c>
      <c r="D345" s="2" t="s">
        <v>19</v>
      </c>
    </row>
    <row r="346" spans="2:7" x14ac:dyDescent="0.2">
      <c r="B346" s="2" t="e">
        <f>COUNTIF('analisi dei rischi'!#REF!,D346)</f>
        <v>#REF!</v>
      </c>
      <c r="C346" s="2" t="e">
        <f>COUNTIF('analisi dei rischi'!#REF!,D346)</f>
        <v>#REF!</v>
      </c>
      <c r="D346" s="2" t="s">
        <v>20</v>
      </c>
    </row>
    <row r="347" spans="2:7" x14ac:dyDescent="0.2">
      <c r="B347" s="2" t="e">
        <f>MAX(B344:B346)</f>
        <v>#REF!</v>
      </c>
      <c r="C347" s="2" t="e">
        <f>MAX(C344:C346)</f>
        <v>#REF!</v>
      </c>
      <c r="D347" s="2"/>
    </row>
    <row r="348" spans="2:7" ht="31" thickBot="1" x14ac:dyDescent="0.25">
      <c r="B348" s="2" t="e">
        <f>VLOOKUP(B347,B343:D346,3,FALSE)</f>
        <v>#REF!</v>
      </c>
      <c r="C348" s="2" t="e">
        <f>VLOOKUP(C347,C343:D346,2,FALSE)</f>
        <v>#REF!</v>
      </c>
      <c r="D348" s="1" t="s">
        <v>3</v>
      </c>
    </row>
    <row r="349" spans="2:7" x14ac:dyDescent="0.2">
      <c r="B349" s="2"/>
      <c r="C349" s="2"/>
      <c r="D349" s="2"/>
    </row>
    <row r="350" spans="2:7" ht="16" thickBot="1" x14ac:dyDescent="0.25">
      <c r="B350" s="2" t="e">
        <f>CONCATENATE(B348,"-",C348)</f>
        <v>#REF!</v>
      </c>
      <c r="C350" s="2" t="e">
        <f>VLOOKUP(B350,'Criteri validazione globale'!$F$5:$G$14,2,FALSE)</f>
        <v>#REF!</v>
      </c>
      <c r="D350" s="1" t="s">
        <v>21</v>
      </c>
    </row>
    <row r="351" spans="2:7" ht="45" x14ac:dyDescent="0.2">
      <c r="B351" s="5" t="s">
        <v>7</v>
      </c>
      <c r="C351" s="5" t="s">
        <v>9</v>
      </c>
      <c r="E351" s="2" t="s">
        <v>32</v>
      </c>
      <c r="F351" s="2" t="s">
        <v>33</v>
      </c>
      <c r="G351" s="2" t="s">
        <v>31</v>
      </c>
    </row>
    <row r="352" spans="2:7" x14ac:dyDescent="0.2">
      <c r="B352" s="15">
        <v>0</v>
      </c>
      <c r="C352" s="15">
        <v>0</v>
      </c>
      <c r="E352" s="2"/>
      <c r="F352" s="2"/>
      <c r="G352" s="2"/>
    </row>
    <row r="353" spans="2:7" x14ac:dyDescent="0.2">
      <c r="B353" s="2" t="e">
        <f>COUNTIF('analisi dei rischi'!#REF!,D353)</f>
        <v>#REF!</v>
      </c>
      <c r="C353" s="2" t="e">
        <f>COUNTIF('analisi dei rischi'!#REF!,D353)</f>
        <v>#REF!</v>
      </c>
      <c r="D353" s="2" t="s">
        <v>18</v>
      </c>
      <c r="E353" s="2" t="e">
        <f>SUM(B353:B355)</f>
        <v>#REF!</v>
      </c>
      <c r="F353" s="2" t="e">
        <f>SUM(C353:C355)</f>
        <v>#REF!</v>
      </c>
      <c r="G353" s="2" t="e">
        <f>+E353+F353</f>
        <v>#REF!</v>
      </c>
    </row>
    <row r="354" spans="2:7" x14ac:dyDescent="0.2">
      <c r="B354" s="2" t="e">
        <f>COUNTIF('analisi dei rischi'!#REF!,D354)</f>
        <v>#REF!</v>
      </c>
      <c r="C354" s="2" t="e">
        <f>COUNTIF('analisi dei rischi'!#REF!,D354)</f>
        <v>#REF!</v>
      </c>
      <c r="D354" s="2" t="s">
        <v>19</v>
      </c>
    </row>
    <row r="355" spans="2:7" x14ac:dyDescent="0.2">
      <c r="B355" s="2" t="e">
        <f>COUNTIF('analisi dei rischi'!#REF!,D355)</f>
        <v>#REF!</v>
      </c>
      <c r="C355" s="2" t="e">
        <f>COUNTIF('analisi dei rischi'!#REF!,D355)</f>
        <v>#REF!</v>
      </c>
      <c r="D355" s="2" t="s">
        <v>20</v>
      </c>
    </row>
    <row r="356" spans="2:7" x14ac:dyDescent="0.2">
      <c r="B356" s="2" t="e">
        <f>MAX(B353:B355)</f>
        <v>#REF!</v>
      </c>
      <c r="C356" s="2" t="e">
        <f>MAX(C353:C355)</f>
        <v>#REF!</v>
      </c>
      <c r="D356" s="2"/>
    </row>
    <row r="357" spans="2:7" ht="31" thickBot="1" x14ac:dyDescent="0.25">
      <c r="B357" s="2" t="e">
        <f>VLOOKUP(B356,B352:D355,3,FALSE)</f>
        <v>#REF!</v>
      </c>
      <c r="C357" s="2" t="e">
        <f>VLOOKUP(C356,C352:D355,2,FALSE)</f>
        <v>#REF!</v>
      </c>
      <c r="D357" s="1" t="s">
        <v>3</v>
      </c>
    </row>
    <row r="358" spans="2:7" x14ac:dyDescent="0.2">
      <c r="B358" s="2"/>
      <c r="C358" s="2"/>
      <c r="D358" s="2"/>
    </row>
    <row r="359" spans="2:7" ht="16" thickBot="1" x14ac:dyDescent="0.25">
      <c r="B359" s="2" t="e">
        <f>CONCATENATE(B357,"-",C357)</f>
        <v>#REF!</v>
      </c>
      <c r="C359" s="2" t="e">
        <f>VLOOKUP(B359,'Criteri validazione globale'!$F$5:$G$14,2,FALSE)</f>
        <v>#REF!</v>
      </c>
      <c r="D359" s="1" t="s">
        <v>21</v>
      </c>
    </row>
    <row r="360" spans="2:7" ht="45" x14ac:dyDescent="0.2">
      <c r="B360" s="5" t="s">
        <v>7</v>
      </c>
      <c r="C360" s="5" t="s">
        <v>9</v>
      </c>
      <c r="E360" s="2" t="s">
        <v>32</v>
      </c>
      <c r="F360" s="2" t="s">
        <v>33</v>
      </c>
      <c r="G360" s="2" t="s">
        <v>31</v>
      </c>
    </row>
    <row r="361" spans="2:7" x14ac:dyDescent="0.2">
      <c r="B361" s="15">
        <v>0</v>
      </c>
      <c r="C361" s="15">
        <v>0</v>
      </c>
      <c r="E361" s="2"/>
      <c r="F361" s="2"/>
      <c r="G361" s="2"/>
    </row>
    <row r="362" spans="2:7" x14ac:dyDescent="0.2">
      <c r="B362" s="2" t="e">
        <f>COUNTIF('analisi dei rischi'!#REF!,D362)</f>
        <v>#REF!</v>
      </c>
      <c r="C362" s="2" t="e">
        <f>COUNTIF('analisi dei rischi'!#REF!,D362)</f>
        <v>#REF!</v>
      </c>
      <c r="D362" s="2" t="s">
        <v>18</v>
      </c>
      <c r="E362" s="2" t="e">
        <f>SUM(B362:B364)</f>
        <v>#REF!</v>
      </c>
      <c r="F362" s="2" t="e">
        <f>SUM(C362:C364)</f>
        <v>#REF!</v>
      </c>
      <c r="G362" s="2" t="e">
        <f>+E362+F362</f>
        <v>#REF!</v>
      </c>
    </row>
    <row r="363" spans="2:7" x14ac:dyDescent="0.2">
      <c r="B363" s="2" t="e">
        <f>COUNTIF('analisi dei rischi'!#REF!,D363)</f>
        <v>#REF!</v>
      </c>
      <c r="C363" s="2" t="e">
        <f>COUNTIF('analisi dei rischi'!#REF!,D363)</f>
        <v>#REF!</v>
      </c>
      <c r="D363" s="2" t="s">
        <v>19</v>
      </c>
    </row>
    <row r="364" spans="2:7" x14ac:dyDescent="0.2">
      <c r="B364" s="2" t="e">
        <f>COUNTIF('analisi dei rischi'!#REF!,D364)</f>
        <v>#REF!</v>
      </c>
      <c r="C364" s="2" t="e">
        <f>COUNTIF('analisi dei rischi'!#REF!,D364)</f>
        <v>#REF!</v>
      </c>
      <c r="D364" s="2" t="s">
        <v>20</v>
      </c>
    </row>
    <row r="365" spans="2:7" x14ac:dyDescent="0.2">
      <c r="B365" s="2" t="e">
        <f>MAX(B362:B364)</f>
        <v>#REF!</v>
      </c>
      <c r="C365" s="2" t="e">
        <f>MAX(C362:C364)</f>
        <v>#REF!</v>
      </c>
      <c r="D365" s="2"/>
    </row>
    <row r="366" spans="2:7" ht="31" thickBot="1" x14ac:dyDescent="0.25">
      <c r="B366" s="2" t="e">
        <f>VLOOKUP(B365,B361:D364,3,FALSE)</f>
        <v>#REF!</v>
      </c>
      <c r="C366" s="2" t="e">
        <f>VLOOKUP(C365,C361:D364,2,FALSE)</f>
        <v>#REF!</v>
      </c>
      <c r="D366" s="1" t="s">
        <v>3</v>
      </c>
    </row>
    <row r="367" spans="2:7" x14ac:dyDescent="0.2">
      <c r="B367" s="2"/>
      <c r="C367" s="2"/>
      <c r="D367" s="2"/>
    </row>
    <row r="368" spans="2:7" ht="16" thickBot="1" x14ac:dyDescent="0.25">
      <c r="B368" s="2" t="e">
        <f>CONCATENATE(B366,"-",C366)</f>
        <v>#REF!</v>
      </c>
      <c r="C368" s="2" t="e">
        <f>VLOOKUP(B368,'Criteri validazione globale'!$F$5:$G$14,2,FALSE)</f>
        <v>#REF!</v>
      </c>
      <c r="D368" s="1" t="s">
        <v>21</v>
      </c>
    </row>
    <row r="369" spans="1:14" ht="45" x14ac:dyDescent="0.2">
      <c r="B369" s="5" t="s">
        <v>7</v>
      </c>
      <c r="C369" s="5" t="s">
        <v>9</v>
      </c>
      <c r="E369" s="2" t="s">
        <v>32</v>
      </c>
      <c r="F369" s="2" t="s">
        <v>33</v>
      </c>
      <c r="G369" s="2" t="s">
        <v>31</v>
      </c>
    </row>
    <row r="370" spans="1:14" x14ac:dyDescent="0.2">
      <c r="B370" s="15">
        <v>0</v>
      </c>
      <c r="C370" s="15">
        <v>0</v>
      </c>
      <c r="E370" s="2"/>
      <c r="F370" s="2"/>
      <c r="G370" s="2"/>
    </row>
    <row r="371" spans="1:14" x14ac:dyDescent="0.2">
      <c r="B371" s="2" t="e">
        <f>COUNTIF('analisi dei rischi'!#REF!,D371)</f>
        <v>#REF!</v>
      </c>
      <c r="C371" s="2" t="e">
        <f>COUNTIF('analisi dei rischi'!#REF!,D371)</f>
        <v>#REF!</v>
      </c>
      <c r="D371" s="2" t="s">
        <v>18</v>
      </c>
      <c r="E371" s="2" t="e">
        <f>SUM(B371:B373)</f>
        <v>#REF!</v>
      </c>
      <c r="F371" s="2" t="e">
        <f>SUM(C371:C373)</f>
        <v>#REF!</v>
      </c>
      <c r="G371" s="2" t="e">
        <f>+E371+F371</f>
        <v>#REF!</v>
      </c>
    </row>
    <row r="372" spans="1:14" x14ac:dyDescent="0.2">
      <c r="B372" s="2" t="e">
        <f>COUNTIF('analisi dei rischi'!#REF!,D372)</f>
        <v>#REF!</v>
      </c>
      <c r="C372" s="2" t="e">
        <f>COUNTIF('analisi dei rischi'!#REF!,D372)</f>
        <v>#REF!</v>
      </c>
      <c r="D372" s="2" t="s">
        <v>19</v>
      </c>
    </row>
    <row r="373" spans="1:14" x14ac:dyDescent="0.2">
      <c r="B373" s="2" t="e">
        <f>COUNTIF('analisi dei rischi'!#REF!,D373)</f>
        <v>#REF!</v>
      </c>
      <c r="C373" s="2" t="e">
        <f>COUNTIF('analisi dei rischi'!#REF!,D373)</f>
        <v>#REF!</v>
      </c>
      <c r="D373" s="2" t="s">
        <v>20</v>
      </c>
    </row>
    <row r="374" spans="1:14" x14ac:dyDescent="0.2">
      <c r="B374" s="2" t="e">
        <f>MAX(B371:B373)</f>
        <v>#REF!</v>
      </c>
      <c r="C374" s="2" t="e">
        <f>MAX(C371:C373)</f>
        <v>#REF!</v>
      </c>
      <c r="D374" s="2"/>
    </row>
    <row r="375" spans="1:14" ht="31" thickBot="1" x14ac:dyDescent="0.25">
      <c r="B375" s="2" t="e">
        <f>VLOOKUP(B374,B370:D373,3,FALSE)</f>
        <v>#REF!</v>
      </c>
      <c r="C375" s="2" t="e">
        <f>VLOOKUP(C374,C370:D373,2,FALSE)</f>
        <v>#REF!</v>
      </c>
      <c r="D375" s="1" t="s">
        <v>3</v>
      </c>
    </row>
    <row r="376" spans="1:14" x14ac:dyDescent="0.2">
      <c r="B376" s="2"/>
      <c r="C376" s="2"/>
      <c r="D376" s="2"/>
    </row>
    <row r="377" spans="1:14" ht="16" thickBot="1" x14ac:dyDescent="0.25">
      <c r="B377" s="2" t="e">
        <f>CONCATENATE(B375,"-",C375)</f>
        <v>#REF!</v>
      </c>
      <c r="C377" s="2" t="e">
        <f>VLOOKUP(B377,'Criteri validazione globale'!$F$5:$G$14,2,FALSE)</f>
        <v>#REF!</v>
      </c>
      <c r="D377" s="1" t="s">
        <v>21</v>
      </c>
    </row>
    <row r="378" spans="1:14" ht="16" thickBot="1" x14ac:dyDescent="0.25">
      <c r="A378" s="2"/>
      <c r="B378" s="2"/>
      <c r="C378" s="2"/>
      <c r="D378" s="2"/>
      <c r="E378" s="2"/>
      <c r="F378" s="2"/>
      <c r="G378" s="2"/>
      <c r="H378" s="2"/>
      <c r="I378" s="2"/>
      <c r="J378" s="2"/>
      <c r="K378" s="2"/>
      <c r="L378" s="2"/>
      <c r="M378" s="2"/>
      <c r="N378" s="2"/>
    </row>
    <row r="379" spans="1:14" ht="45" x14ac:dyDescent="0.2">
      <c r="B379" s="5" t="s">
        <v>7</v>
      </c>
      <c r="C379" s="5" t="s">
        <v>9</v>
      </c>
      <c r="E379" s="2" t="s">
        <v>32</v>
      </c>
      <c r="F379" s="2" t="s">
        <v>33</v>
      </c>
      <c r="G379" s="2" t="s">
        <v>31</v>
      </c>
    </row>
    <row r="380" spans="1:14" x14ac:dyDescent="0.2">
      <c r="B380" s="15">
        <v>0</v>
      </c>
      <c r="C380" s="15">
        <v>0</v>
      </c>
      <c r="E380" s="2"/>
      <c r="F380" s="2"/>
      <c r="G380" s="2"/>
    </row>
    <row r="381" spans="1:14" x14ac:dyDescent="0.2">
      <c r="B381" s="2" t="e">
        <f>COUNTIF('analisi dei rischi'!#REF!,D381)</f>
        <v>#REF!</v>
      </c>
      <c r="C381" s="2" t="e">
        <f>COUNTIF('analisi dei rischi'!#REF!,D381)</f>
        <v>#REF!</v>
      </c>
      <c r="D381" s="2" t="s">
        <v>18</v>
      </c>
      <c r="E381" s="2" t="e">
        <f>SUM(B381:B383)</f>
        <v>#REF!</v>
      </c>
      <c r="F381" s="2" t="e">
        <f>SUM(C381:C383)</f>
        <v>#REF!</v>
      </c>
      <c r="G381" s="2" t="e">
        <f>+E381+F381</f>
        <v>#REF!</v>
      </c>
    </row>
    <row r="382" spans="1:14" x14ac:dyDescent="0.2">
      <c r="B382" s="2" t="e">
        <f>COUNTIF('analisi dei rischi'!#REF!,D382)</f>
        <v>#REF!</v>
      </c>
      <c r="C382" s="2" t="e">
        <f>COUNTIF('analisi dei rischi'!#REF!,D382)</f>
        <v>#REF!</v>
      </c>
      <c r="D382" s="2" t="s">
        <v>19</v>
      </c>
    </row>
    <row r="383" spans="1:14" x14ac:dyDescent="0.2">
      <c r="B383" s="2" t="e">
        <f>COUNTIF('analisi dei rischi'!#REF!,D383)</f>
        <v>#REF!</v>
      </c>
      <c r="C383" s="2" t="e">
        <f>COUNTIF('analisi dei rischi'!#REF!,D383)</f>
        <v>#REF!</v>
      </c>
      <c r="D383" s="2" t="s">
        <v>20</v>
      </c>
    </row>
    <row r="384" spans="1:14" x14ac:dyDescent="0.2">
      <c r="B384" s="2" t="e">
        <f>MAX(B381:B383)</f>
        <v>#REF!</v>
      </c>
      <c r="C384" s="2" t="e">
        <f>MAX(C381:C383)</f>
        <v>#REF!</v>
      </c>
      <c r="D384" s="2"/>
    </row>
    <row r="385" spans="2:7" ht="31" thickBot="1" x14ac:dyDescent="0.25">
      <c r="B385" s="2" t="e">
        <f>VLOOKUP(B384,B380:D383,3,FALSE)</f>
        <v>#REF!</v>
      </c>
      <c r="C385" s="2" t="e">
        <f>VLOOKUP(C384,C380:D383,2,FALSE)</f>
        <v>#REF!</v>
      </c>
      <c r="D385" s="1" t="s">
        <v>3</v>
      </c>
    </row>
    <row r="386" spans="2:7" x14ac:dyDescent="0.2">
      <c r="B386" s="2"/>
      <c r="C386" s="2"/>
      <c r="D386" s="2"/>
    </row>
    <row r="387" spans="2:7" ht="16" thickBot="1" x14ac:dyDescent="0.25">
      <c r="B387" s="2" t="e">
        <f>CONCATENATE(B385,"-",C385)</f>
        <v>#REF!</v>
      </c>
      <c r="C387" s="2" t="e">
        <f>VLOOKUP(B387,'Criteri validazione globale'!$F$5:$G$14,2,FALSE)</f>
        <v>#REF!</v>
      </c>
      <c r="D387" s="1" t="s">
        <v>21</v>
      </c>
    </row>
    <row r="388" spans="2:7" ht="45" x14ac:dyDescent="0.2">
      <c r="B388" s="5" t="s">
        <v>7</v>
      </c>
      <c r="C388" s="5" t="s">
        <v>9</v>
      </c>
      <c r="E388" s="2" t="s">
        <v>32</v>
      </c>
      <c r="F388" s="2" t="s">
        <v>33</v>
      </c>
      <c r="G388" s="2" t="s">
        <v>31</v>
      </c>
    </row>
    <row r="389" spans="2:7" x14ac:dyDescent="0.2">
      <c r="B389" s="15">
        <v>0</v>
      </c>
      <c r="C389" s="15">
        <v>0</v>
      </c>
      <c r="E389" s="2"/>
      <c r="F389" s="2"/>
      <c r="G389" s="2"/>
    </row>
    <row r="390" spans="2:7" x14ac:dyDescent="0.2">
      <c r="B390" s="2" t="e">
        <f>COUNTIF('analisi dei rischi'!#REF!,D390)</f>
        <v>#REF!</v>
      </c>
      <c r="C390" s="2" t="e">
        <f>COUNTIF('analisi dei rischi'!#REF!,D390)</f>
        <v>#REF!</v>
      </c>
      <c r="D390" s="2" t="s">
        <v>18</v>
      </c>
      <c r="E390" s="2" t="e">
        <f>SUM(B390:B392)</f>
        <v>#REF!</v>
      </c>
      <c r="F390" s="2" t="e">
        <f>SUM(C390:C392)</f>
        <v>#REF!</v>
      </c>
      <c r="G390" s="2" t="e">
        <f>+E390+F390</f>
        <v>#REF!</v>
      </c>
    </row>
    <row r="391" spans="2:7" x14ac:dyDescent="0.2">
      <c r="B391" s="2" t="e">
        <f>COUNTIF('analisi dei rischi'!#REF!,D391)</f>
        <v>#REF!</v>
      </c>
      <c r="C391" s="2" t="e">
        <f>COUNTIF('analisi dei rischi'!#REF!,D391)</f>
        <v>#REF!</v>
      </c>
      <c r="D391" s="2" t="s">
        <v>19</v>
      </c>
    </row>
    <row r="392" spans="2:7" x14ac:dyDescent="0.2">
      <c r="B392" s="2" t="e">
        <f>COUNTIF('analisi dei rischi'!#REF!,D392)</f>
        <v>#REF!</v>
      </c>
      <c r="C392" s="2" t="e">
        <f>COUNTIF('analisi dei rischi'!#REF!,D392)</f>
        <v>#REF!</v>
      </c>
      <c r="D392" s="2" t="s">
        <v>20</v>
      </c>
    </row>
    <row r="393" spans="2:7" x14ac:dyDescent="0.2">
      <c r="B393" s="2" t="e">
        <f>MAX(B390:B392)</f>
        <v>#REF!</v>
      </c>
      <c r="C393" s="2" t="e">
        <f>MAX(C390:C392)</f>
        <v>#REF!</v>
      </c>
      <c r="D393" s="2"/>
    </row>
    <row r="394" spans="2:7" ht="31" thickBot="1" x14ac:dyDescent="0.25">
      <c r="B394" s="2" t="e">
        <f>VLOOKUP(B393,B389:D392,3,FALSE)</f>
        <v>#REF!</v>
      </c>
      <c r="C394" s="2" t="e">
        <f>VLOOKUP(C393,C389:D392,2,FALSE)</f>
        <v>#REF!</v>
      </c>
      <c r="D394" s="1" t="s">
        <v>3</v>
      </c>
    </row>
    <row r="395" spans="2:7" x14ac:dyDescent="0.2">
      <c r="B395" s="2"/>
      <c r="C395" s="2"/>
      <c r="D395" s="2"/>
    </row>
    <row r="396" spans="2:7" ht="16" thickBot="1" x14ac:dyDescent="0.25">
      <c r="B396" s="2" t="e">
        <f>CONCATENATE(B394,"-",C394)</f>
        <v>#REF!</v>
      </c>
      <c r="C396" s="2" t="e">
        <f>VLOOKUP(B396,'Criteri validazione globale'!$F$5:$G$14,2,FALSE)</f>
        <v>#REF!</v>
      </c>
      <c r="D396" s="1" t="s">
        <v>21</v>
      </c>
    </row>
    <row r="397" spans="2:7" ht="45" x14ac:dyDescent="0.2">
      <c r="B397" s="5" t="s">
        <v>7</v>
      </c>
      <c r="C397" s="5" t="s">
        <v>9</v>
      </c>
      <c r="E397" s="2" t="s">
        <v>32</v>
      </c>
      <c r="F397" s="2" t="s">
        <v>33</v>
      </c>
      <c r="G397" s="2" t="s">
        <v>31</v>
      </c>
    </row>
    <row r="398" spans="2:7" x14ac:dyDescent="0.2">
      <c r="B398" s="15">
        <v>0</v>
      </c>
      <c r="C398" s="15">
        <v>0</v>
      </c>
      <c r="E398" s="2"/>
      <c r="F398" s="2"/>
      <c r="G398" s="2"/>
    </row>
    <row r="399" spans="2:7" x14ac:dyDescent="0.2">
      <c r="B399" s="2" t="e">
        <f>COUNTIF('analisi dei rischi'!#REF!,D399)</f>
        <v>#REF!</v>
      </c>
      <c r="C399" s="2" t="e">
        <f>COUNTIF('analisi dei rischi'!#REF!,D399)</f>
        <v>#REF!</v>
      </c>
      <c r="D399" s="2" t="s">
        <v>18</v>
      </c>
      <c r="E399" s="2" t="e">
        <f>SUM(B399:B401)</f>
        <v>#REF!</v>
      </c>
      <c r="F399" s="2" t="e">
        <f>SUM(C399:C401)</f>
        <v>#REF!</v>
      </c>
      <c r="G399" s="2" t="e">
        <f>+E399+F399</f>
        <v>#REF!</v>
      </c>
    </row>
    <row r="400" spans="2:7" x14ac:dyDescent="0.2">
      <c r="B400" s="2" t="e">
        <f>COUNTIF('analisi dei rischi'!#REF!,D400)</f>
        <v>#REF!</v>
      </c>
      <c r="C400" s="2" t="e">
        <f>COUNTIF('analisi dei rischi'!#REF!,D400)</f>
        <v>#REF!</v>
      </c>
      <c r="D400" s="2" t="s">
        <v>19</v>
      </c>
    </row>
    <row r="401" spans="1:14" x14ac:dyDescent="0.2">
      <c r="B401" s="2" t="e">
        <f>COUNTIF('analisi dei rischi'!#REF!,D401)</f>
        <v>#REF!</v>
      </c>
      <c r="C401" s="2" t="e">
        <f>COUNTIF('analisi dei rischi'!#REF!,D401)</f>
        <v>#REF!</v>
      </c>
      <c r="D401" s="2" t="s">
        <v>20</v>
      </c>
    </row>
    <row r="402" spans="1:14" x14ac:dyDescent="0.2">
      <c r="B402" s="2" t="e">
        <f>MAX(B399:B401)</f>
        <v>#REF!</v>
      </c>
      <c r="C402" s="2" t="e">
        <f>MAX(C399:C401)</f>
        <v>#REF!</v>
      </c>
      <c r="D402" s="2"/>
    </row>
    <row r="403" spans="1:14" ht="31" thickBot="1" x14ac:dyDescent="0.25">
      <c r="B403" s="2" t="e">
        <f>VLOOKUP(B402,B398:D401,3,FALSE)</f>
        <v>#REF!</v>
      </c>
      <c r="C403" s="2" t="e">
        <f>VLOOKUP(C402,C398:D401,2,FALSE)</f>
        <v>#REF!</v>
      </c>
      <c r="D403" s="1" t="s">
        <v>3</v>
      </c>
    </row>
    <row r="404" spans="1:14" x14ac:dyDescent="0.2">
      <c r="B404" s="2"/>
      <c r="C404" s="2"/>
      <c r="D404" s="2"/>
    </row>
    <row r="405" spans="1:14" ht="16" thickBot="1" x14ac:dyDescent="0.25">
      <c r="B405" s="2" t="e">
        <f>CONCATENATE(B403,"-",C403)</f>
        <v>#REF!</v>
      </c>
      <c r="C405" s="2" t="e">
        <f>VLOOKUP(B405,'Criteri validazione globale'!$F$5:$G$14,2,FALSE)</f>
        <v>#REF!</v>
      </c>
      <c r="D405" s="1" t="s">
        <v>21</v>
      </c>
    </row>
    <row r="406" spans="1:14" ht="45" x14ac:dyDescent="0.2">
      <c r="B406" s="5" t="s">
        <v>7</v>
      </c>
      <c r="C406" s="5" t="s">
        <v>9</v>
      </c>
      <c r="E406" s="2" t="s">
        <v>32</v>
      </c>
      <c r="F406" s="2" t="s">
        <v>33</v>
      </c>
      <c r="G406" s="2" t="s">
        <v>31</v>
      </c>
    </row>
    <row r="407" spans="1:14" x14ac:dyDescent="0.2">
      <c r="B407" s="15">
        <v>0</v>
      </c>
      <c r="C407" s="15">
        <v>0</v>
      </c>
      <c r="E407" s="2"/>
      <c r="F407" s="2"/>
      <c r="G407" s="2"/>
    </row>
    <row r="408" spans="1:14" x14ac:dyDescent="0.2">
      <c r="B408" s="2" t="e">
        <f>COUNTIF('analisi dei rischi'!#REF!,D408)</f>
        <v>#REF!</v>
      </c>
      <c r="C408" s="2" t="e">
        <f>COUNTIF('analisi dei rischi'!#REF!,D408)</f>
        <v>#REF!</v>
      </c>
      <c r="D408" s="2" t="s">
        <v>18</v>
      </c>
      <c r="E408" s="2" t="e">
        <f>SUM(B408:B410)</f>
        <v>#REF!</v>
      </c>
      <c r="F408" s="2" t="e">
        <f>SUM(C408:C410)</f>
        <v>#REF!</v>
      </c>
      <c r="G408" s="2" t="e">
        <f>+E408+F408</f>
        <v>#REF!</v>
      </c>
    </row>
    <row r="409" spans="1:14" x14ac:dyDescent="0.2">
      <c r="B409" s="2" t="e">
        <f>COUNTIF('analisi dei rischi'!#REF!,D409)</f>
        <v>#REF!</v>
      </c>
      <c r="C409" s="2" t="e">
        <f>COUNTIF('analisi dei rischi'!#REF!,D409)</f>
        <v>#REF!</v>
      </c>
      <c r="D409" s="2" t="s">
        <v>19</v>
      </c>
    </row>
    <row r="410" spans="1:14" x14ac:dyDescent="0.2">
      <c r="B410" s="2" t="e">
        <f>COUNTIF('analisi dei rischi'!#REF!,D410)</f>
        <v>#REF!</v>
      </c>
      <c r="C410" s="2" t="e">
        <f>COUNTIF('analisi dei rischi'!#REF!,D410)</f>
        <v>#REF!</v>
      </c>
      <c r="D410" s="2" t="s">
        <v>20</v>
      </c>
    </row>
    <row r="411" spans="1:14" x14ac:dyDescent="0.2">
      <c r="B411" s="2" t="e">
        <f>MAX(B408:B410)</f>
        <v>#REF!</v>
      </c>
      <c r="C411" s="2" t="e">
        <f>MAX(C408:C410)</f>
        <v>#REF!</v>
      </c>
      <c r="D411" s="2"/>
    </row>
    <row r="412" spans="1:14" ht="31" thickBot="1" x14ac:dyDescent="0.25">
      <c r="B412" s="2" t="e">
        <f>VLOOKUP(B411,B407:D410,3,FALSE)</f>
        <v>#REF!</v>
      </c>
      <c r="C412" s="2" t="e">
        <f>VLOOKUP(C411,C407:D410,2,FALSE)</f>
        <v>#REF!</v>
      </c>
      <c r="D412" s="1" t="s">
        <v>3</v>
      </c>
    </row>
    <row r="413" spans="1:14" x14ac:dyDescent="0.2">
      <c r="B413" s="2"/>
      <c r="C413" s="2"/>
      <c r="D413" s="2"/>
    </row>
    <row r="414" spans="1:14" ht="16" thickBot="1" x14ac:dyDescent="0.25">
      <c r="B414" s="2" t="e">
        <f>CONCATENATE(B412,"-",C412)</f>
        <v>#REF!</v>
      </c>
      <c r="C414" s="2" t="e">
        <f>VLOOKUP(B414,'Criteri validazione globale'!$F$5:$G$14,2,FALSE)</f>
        <v>#REF!</v>
      </c>
      <c r="D414" s="1" t="s">
        <v>21</v>
      </c>
    </row>
    <row r="415" spans="1:14" ht="16" thickBot="1" x14ac:dyDescent="0.25">
      <c r="A415" s="2"/>
      <c r="B415" s="2"/>
      <c r="C415" s="2"/>
      <c r="D415" s="2"/>
      <c r="E415" s="2"/>
      <c r="F415" s="2"/>
      <c r="G415" s="2"/>
      <c r="H415" s="2"/>
      <c r="I415" s="2"/>
      <c r="J415" s="2"/>
      <c r="K415" s="2"/>
      <c r="L415" s="2"/>
      <c r="M415" s="2"/>
      <c r="N415" s="2"/>
    </row>
    <row r="416" spans="1:14" ht="45" x14ac:dyDescent="0.2">
      <c r="B416" s="5" t="s">
        <v>7</v>
      </c>
      <c r="C416" s="5" t="s">
        <v>9</v>
      </c>
      <c r="E416" s="2" t="s">
        <v>32</v>
      </c>
      <c r="F416" s="2" t="s">
        <v>33</v>
      </c>
      <c r="G416" s="2" t="s">
        <v>31</v>
      </c>
    </row>
    <row r="417" spans="2:7" x14ac:dyDescent="0.2">
      <c r="B417" s="15">
        <v>0</v>
      </c>
      <c r="C417" s="15">
        <v>0</v>
      </c>
      <c r="E417" s="2"/>
      <c r="F417" s="2"/>
      <c r="G417" s="2"/>
    </row>
    <row r="418" spans="2:7" x14ac:dyDescent="0.2">
      <c r="B418" s="2" t="e">
        <f>COUNTIF('analisi dei rischi'!#REF!,D418)</f>
        <v>#REF!</v>
      </c>
      <c r="C418" s="2" t="e">
        <f>COUNTIF('analisi dei rischi'!#REF!,D418)</f>
        <v>#REF!</v>
      </c>
      <c r="D418" s="2" t="s">
        <v>18</v>
      </c>
      <c r="E418" s="2" t="e">
        <f>SUM(B418:B420)</f>
        <v>#REF!</v>
      </c>
      <c r="F418" s="2" t="e">
        <f>SUM(C418:C420)</f>
        <v>#REF!</v>
      </c>
      <c r="G418" s="2" t="e">
        <f>+E418+F418</f>
        <v>#REF!</v>
      </c>
    </row>
    <row r="419" spans="2:7" x14ac:dyDescent="0.2">
      <c r="B419" s="2" t="e">
        <f>COUNTIF('analisi dei rischi'!#REF!,D419)</f>
        <v>#REF!</v>
      </c>
      <c r="C419" s="2" t="e">
        <f>COUNTIF('analisi dei rischi'!#REF!,D419)</f>
        <v>#REF!</v>
      </c>
      <c r="D419" s="2" t="s">
        <v>19</v>
      </c>
    </row>
    <row r="420" spans="2:7" x14ac:dyDescent="0.2">
      <c r="B420" s="2" t="e">
        <f>COUNTIF('analisi dei rischi'!#REF!,D420)</f>
        <v>#REF!</v>
      </c>
      <c r="C420" s="2" t="e">
        <f>COUNTIF('analisi dei rischi'!#REF!,D420)</f>
        <v>#REF!</v>
      </c>
      <c r="D420" s="2" t="s">
        <v>20</v>
      </c>
    </row>
    <row r="421" spans="2:7" x14ac:dyDescent="0.2">
      <c r="B421" s="2" t="e">
        <f>MAX(B418:B420)</f>
        <v>#REF!</v>
      </c>
      <c r="C421" s="2" t="e">
        <f>MAX(C418:C420)</f>
        <v>#REF!</v>
      </c>
      <c r="D421" s="2"/>
    </row>
    <row r="422" spans="2:7" ht="31" thickBot="1" x14ac:dyDescent="0.25">
      <c r="B422" s="2" t="e">
        <f>VLOOKUP(B421,B417:D420,3,FALSE)</f>
        <v>#REF!</v>
      </c>
      <c r="C422" s="2" t="e">
        <f>VLOOKUP(C421,C417:D420,2,FALSE)</f>
        <v>#REF!</v>
      </c>
      <c r="D422" s="1" t="s">
        <v>3</v>
      </c>
    </row>
    <row r="423" spans="2:7" x14ac:dyDescent="0.2">
      <c r="B423" s="2"/>
      <c r="C423" s="2"/>
      <c r="D423" s="2"/>
    </row>
    <row r="424" spans="2:7" ht="16" thickBot="1" x14ac:dyDescent="0.25">
      <c r="B424" s="2" t="e">
        <f>CONCATENATE(B422,"-",C422)</f>
        <v>#REF!</v>
      </c>
      <c r="C424" s="2" t="e">
        <f>VLOOKUP(B424,'Criteri validazione globale'!$F$5:$G$14,2,FALSE)</f>
        <v>#REF!</v>
      </c>
      <c r="D424" s="1" t="s">
        <v>21</v>
      </c>
    </row>
    <row r="425" spans="2:7" ht="45" x14ac:dyDescent="0.2">
      <c r="B425" s="5" t="s">
        <v>7</v>
      </c>
      <c r="C425" s="5" t="s">
        <v>9</v>
      </c>
      <c r="E425" s="2" t="s">
        <v>32</v>
      </c>
      <c r="F425" s="2" t="s">
        <v>33</v>
      </c>
      <c r="G425" s="2" t="s">
        <v>31</v>
      </c>
    </row>
    <row r="426" spans="2:7" x14ac:dyDescent="0.2">
      <c r="B426" s="15">
        <v>0</v>
      </c>
      <c r="C426" s="15">
        <v>0</v>
      </c>
      <c r="E426" s="2"/>
      <c r="F426" s="2"/>
      <c r="G426" s="2"/>
    </row>
    <row r="427" spans="2:7" x14ac:dyDescent="0.2">
      <c r="B427" s="2" t="e">
        <f>COUNTIF('analisi dei rischi'!#REF!,D427)</f>
        <v>#REF!</v>
      </c>
      <c r="C427" s="2" t="e">
        <f>COUNTIF('analisi dei rischi'!#REF!,D427)</f>
        <v>#REF!</v>
      </c>
      <c r="D427" s="2" t="s">
        <v>18</v>
      </c>
      <c r="E427" s="2" t="e">
        <f>SUM(B427:B429)</f>
        <v>#REF!</v>
      </c>
      <c r="F427" s="2" t="e">
        <f>SUM(C427:C429)</f>
        <v>#REF!</v>
      </c>
      <c r="G427" s="2" t="e">
        <f>+E427+F427</f>
        <v>#REF!</v>
      </c>
    </row>
    <row r="428" spans="2:7" x14ac:dyDescent="0.2">
      <c r="B428" s="2" t="e">
        <f>COUNTIF('analisi dei rischi'!#REF!,D428)</f>
        <v>#REF!</v>
      </c>
      <c r="C428" s="2" t="e">
        <f>COUNTIF('analisi dei rischi'!#REF!,D428)</f>
        <v>#REF!</v>
      </c>
      <c r="D428" s="2" t="s">
        <v>19</v>
      </c>
    </row>
    <row r="429" spans="2:7" x14ac:dyDescent="0.2">
      <c r="B429" s="2" t="e">
        <f>COUNTIF('analisi dei rischi'!#REF!,D429)</f>
        <v>#REF!</v>
      </c>
      <c r="C429" s="2" t="e">
        <f>COUNTIF('analisi dei rischi'!#REF!,D429)</f>
        <v>#REF!</v>
      </c>
      <c r="D429" s="2" t="s">
        <v>20</v>
      </c>
    </row>
    <row r="430" spans="2:7" x14ac:dyDescent="0.2">
      <c r="B430" s="2" t="e">
        <f>MAX(B427:B429)</f>
        <v>#REF!</v>
      </c>
      <c r="C430" s="2" t="e">
        <f>MAX(C427:C429)</f>
        <v>#REF!</v>
      </c>
      <c r="D430" s="2"/>
    </row>
    <row r="431" spans="2:7" ht="31" thickBot="1" x14ac:dyDescent="0.25">
      <c r="B431" s="2" t="e">
        <f>VLOOKUP(B430,B426:D429,3,FALSE)</f>
        <v>#REF!</v>
      </c>
      <c r="C431" s="2" t="e">
        <f>VLOOKUP(C430,C426:D429,2,FALSE)</f>
        <v>#REF!</v>
      </c>
      <c r="D431" s="1" t="s">
        <v>3</v>
      </c>
    </row>
    <row r="432" spans="2:7" x14ac:dyDescent="0.2">
      <c r="B432" s="2"/>
      <c r="C432" s="2"/>
      <c r="D432" s="2"/>
    </row>
    <row r="433" spans="1:14" ht="16" thickBot="1" x14ac:dyDescent="0.25">
      <c r="B433" s="2" t="e">
        <f>CONCATENATE(B431,"-",C431)</f>
        <v>#REF!</v>
      </c>
      <c r="C433" s="2" t="e">
        <f>VLOOKUP(B433,'Criteri validazione globale'!$F$5:$G$14,2,FALSE)</f>
        <v>#REF!</v>
      </c>
      <c r="D433" s="1" t="s">
        <v>21</v>
      </c>
    </row>
    <row r="434" spans="1:14" ht="16" thickBot="1" x14ac:dyDescent="0.25">
      <c r="A434" s="2"/>
      <c r="B434" s="2"/>
      <c r="C434" s="2"/>
      <c r="D434" s="2"/>
      <c r="E434" s="2"/>
      <c r="F434" s="2"/>
      <c r="G434" s="2"/>
      <c r="H434" s="2"/>
      <c r="I434" s="2"/>
      <c r="J434" s="2"/>
      <c r="K434" s="2"/>
      <c r="L434" s="2"/>
      <c r="M434" s="2"/>
      <c r="N434" s="2"/>
    </row>
    <row r="435" spans="1:14" ht="45" x14ac:dyDescent="0.2">
      <c r="B435" s="5" t="s">
        <v>7</v>
      </c>
      <c r="C435" s="5" t="s">
        <v>9</v>
      </c>
      <c r="E435" s="2" t="s">
        <v>32</v>
      </c>
      <c r="F435" s="2" t="s">
        <v>33</v>
      </c>
      <c r="G435" s="2" t="s">
        <v>31</v>
      </c>
    </row>
    <row r="436" spans="1:14" x14ac:dyDescent="0.2">
      <c r="B436" s="15">
        <v>0</v>
      </c>
      <c r="C436" s="15">
        <v>0</v>
      </c>
      <c r="E436" s="2"/>
      <c r="F436" s="2"/>
      <c r="G436" s="2"/>
    </row>
    <row r="437" spans="1:14" x14ac:dyDescent="0.2">
      <c r="B437" s="2" t="e">
        <f>COUNTIF('analisi dei rischi'!#REF!,D437)</f>
        <v>#REF!</v>
      </c>
      <c r="C437" s="2" t="e">
        <f>COUNTIF('analisi dei rischi'!#REF!,D437)</f>
        <v>#REF!</v>
      </c>
      <c r="D437" s="2" t="s">
        <v>18</v>
      </c>
      <c r="E437" s="2" t="e">
        <f>SUM(B437:B439)</f>
        <v>#REF!</v>
      </c>
      <c r="F437" s="2" t="e">
        <f>SUM(C437:C439)</f>
        <v>#REF!</v>
      </c>
      <c r="G437" s="2" t="e">
        <f>+E437+F437</f>
        <v>#REF!</v>
      </c>
    </row>
    <row r="438" spans="1:14" x14ac:dyDescent="0.2">
      <c r="B438" s="2" t="e">
        <f>COUNTIF('analisi dei rischi'!#REF!,D438)</f>
        <v>#REF!</v>
      </c>
      <c r="C438" s="2" t="e">
        <f>COUNTIF('analisi dei rischi'!#REF!,D438)</f>
        <v>#REF!</v>
      </c>
      <c r="D438" s="2" t="s">
        <v>19</v>
      </c>
    </row>
    <row r="439" spans="1:14" x14ac:dyDescent="0.2">
      <c r="B439" s="2" t="e">
        <f>COUNTIF('analisi dei rischi'!#REF!,D439)</f>
        <v>#REF!</v>
      </c>
      <c r="C439" s="2" t="e">
        <f>COUNTIF('analisi dei rischi'!#REF!,D439)</f>
        <v>#REF!</v>
      </c>
      <c r="D439" s="2" t="s">
        <v>20</v>
      </c>
    </row>
    <row r="440" spans="1:14" x14ac:dyDescent="0.2">
      <c r="B440" s="2" t="e">
        <f>MAX(B437:B439)</f>
        <v>#REF!</v>
      </c>
      <c r="C440" s="2" t="e">
        <f>MAX(C437:C439)</f>
        <v>#REF!</v>
      </c>
      <c r="D440" s="2"/>
    </row>
    <row r="441" spans="1:14" ht="31" thickBot="1" x14ac:dyDescent="0.25">
      <c r="B441" s="2" t="e">
        <f>VLOOKUP(B440,B436:D439,3,FALSE)</f>
        <v>#REF!</v>
      </c>
      <c r="C441" s="2" t="e">
        <f>VLOOKUP(C440,C436:D439,2,FALSE)</f>
        <v>#REF!</v>
      </c>
      <c r="D441" s="1" t="s">
        <v>3</v>
      </c>
    </row>
    <row r="442" spans="1:14" x14ac:dyDescent="0.2">
      <c r="B442" s="2"/>
      <c r="C442" s="2"/>
      <c r="D442" s="2"/>
    </row>
    <row r="443" spans="1:14" ht="16" thickBot="1" x14ac:dyDescent="0.25">
      <c r="B443" s="2" t="e">
        <f>CONCATENATE(B441,"-",C441)</f>
        <v>#REF!</v>
      </c>
      <c r="C443" s="2" t="e">
        <f>VLOOKUP(B443,'Criteri validazione globale'!$F$5:$G$14,2,FALSE)</f>
        <v>#REF!</v>
      </c>
      <c r="D443" s="1" t="s">
        <v>21</v>
      </c>
    </row>
    <row r="444" spans="1:14" ht="45" x14ac:dyDescent="0.2">
      <c r="B444" s="5" t="s">
        <v>7</v>
      </c>
      <c r="C444" s="5" t="s">
        <v>9</v>
      </c>
      <c r="E444" s="2" t="s">
        <v>32</v>
      </c>
      <c r="F444" s="2" t="s">
        <v>33</v>
      </c>
      <c r="G444" s="2" t="s">
        <v>31</v>
      </c>
    </row>
    <row r="445" spans="1:14" x14ac:dyDescent="0.2">
      <c r="B445" s="15">
        <v>0</v>
      </c>
      <c r="C445" s="15">
        <v>0</v>
      </c>
      <c r="E445" s="2"/>
      <c r="F445" s="2"/>
      <c r="G445" s="2"/>
    </row>
    <row r="446" spans="1:14" x14ac:dyDescent="0.2">
      <c r="B446" s="2" t="e">
        <f>COUNTIF('analisi dei rischi'!#REF!,D446)</f>
        <v>#REF!</v>
      </c>
      <c r="C446" s="2" t="e">
        <f>COUNTIF('analisi dei rischi'!#REF!,D446)</f>
        <v>#REF!</v>
      </c>
      <c r="D446" s="2" t="s">
        <v>18</v>
      </c>
      <c r="E446" s="2" t="e">
        <f>SUM(B446:B448)</f>
        <v>#REF!</v>
      </c>
      <c r="F446" s="2" t="e">
        <f>SUM(C446:C448)</f>
        <v>#REF!</v>
      </c>
      <c r="G446" s="2" t="e">
        <f>+E446+F446</f>
        <v>#REF!</v>
      </c>
    </row>
    <row r="447" spans="1:14" x14ac:dyDescent="0.2">
      <c r="B447" s="2" t="e">
        <f>COUNTIF('analisi dei rischi'!#REF!,D447)</f>
        <v>#REF!</v>
      </c>
      <c r="C447" s="2" t="e">
        <f>COUNTIF('analisi dei rischi'!#REF!,D447)</f>
        <v>#REF!</v>
      </c>
      <c r="D447" s="2" t="s">
        <v>19</v>
      </c>
    </row>
    <row r="448" spans="1:14" x14ac:dyDescent="0.2">
      <c r="B448" s="2" t="e">
        <f>COUNTIF('analisi dei rischi'!#REF!,D448)</f>
        <v>#REF!</v>
      </c>
      <c r="C448" s="2" t="e">
        <f>COUNTIF('analisi dei rischi'!#REF!,D448)</f>
        <v>#REF!</v>
      </c>
      <c r="D448" s="2" t="s">
        <v>20</v>
      </c>
    </row>
    <row r="449" spans="2:7" x14ac:dyDescent="0.2">
      <c r="B449" s="2" t="e">
        <f>MAX(B446:B448)</f>
        <v>#REF!</v>
      </c>
      <c r="C449" s="2" t="e">
        <f>MAX(C446:C448)</f>
        <v>#REF!</v>
      </c>
      <c r="D449" s="2"/>
    </row>
    <row r="450" spans="2:7" ht="31" thickBot="1" x14ac:dyDescent="0.25">
      <c r="B450" s="2" t="e">
        <f>VLOOKUP(B449,B445:D448,3,FALSE)</f>
        <v>#REF!</v>
      </c>
      <c r="C450" s="2" t="e">
        <f>VLOOKUP(C449,C445:D448,2,FALSE)</f>
        <v>#REF!</v>
      </c>
      <c r="D450" s="1" t="s">
        <v>3</v>
      </c>
    </row>
    <row r="451" spans="2:7" x14ac:dyDescent="0.2">
      <c r="B451" s="2"/>
      <c r="C451" s="2"/>
      <c r="D451" s="2"/>
    </row>
    <row r="452" spans="2:7" ht="16" thickBot="1" x14ac:dyDescent="0.25">
      <c r="B452" s="2" t="e">
        <f>CONCATENATE(B450,"-",C450)</f>
        <v>#REF!</v>
      </c>
      <c r="C452" s="2" t="e">
        <f>VLOOKUP(B452,'Criteri validazione globale'!$F$5:$G$14,2,FALSE)</f>
        <v>#REF!</v>
      </c>
      <c r="D452" s="1" t="s">
        <v>21</v>
      </c>
    </row>
    <row r="453" spans="2:7" ht="45" x14ac:dyDescent="0.2">
      <c r="B453" s="5" t="s">
        <v>7</v>
      </c>
      <c r="C453" s="5" t="s">
        <v>9</v>
      </c>
      <c r="E453" s="2" t="s">
        <v>32</v>
      </c>
      <c r="F453" s="2" t="s">
        <v>33</v>
      </c>
      <c r="G453" s="2" t="s">
        <v>31</v>
      </c>
    </row>
    <row r="454" spans="2:7" x14ac:dyDescent="0.2">
      <c r="B454" s="15">
        <v>0</v>
      </c>
      <c r="C454" s="15">
        <v>0</v>
      </c>
      <c r="E454" s="2"/>
      <c r="F454" s="2"/>
      <c r="G454" s="2"/>
    </row>
    <row r="455" spans="2:7" x14ac:dyDescent="0.2">
      <c r="B455" s="2" t="e">
        <f>COUNTIF('analisi dei rischi'!#REF!,D455)</f>
        <v>#REF!</v>
      </c>
      <c r="C455" s="2" t="e">
        <f>COUNTIF('analisi dei rischi'!#REF!,D455)</f>
        <v>#REF!</v>
      </c>
      <c r="D455" s="2" t="s">
        <v>18</v>
      </c>
      <c r="E455" s="2" t="e">
        <f>SUM(B455:B457)</f>
        <v>#REF!</v>
      </c>
      <c r="F455" s="2" t="e">
        <f>SUM(C455:C457)</f>
        <v>#REF!</v>
      </c>
      <c r="G455" s="2" t="e">
        <f>+E455+F455</f>
        <v>#REF!</v>
      </c>
    </row>
    <row r="456" spans="2:7" x14ac:dyDescent="0.2">
      <c r="B456" s="2" t="e">
        <f>COUNTIF('analisi dei rischi'!#REF!,D456)</f>
        <v>#REF!</v>
      </c>
      <c r="C456" s="2" t="e">
        <f>COUNTIF('analisi dei rischi'!#REF!,D456)</f>
        <v>#REF!</v>
      </c>
      <c r="D456" s="2" t="s">
        <v>19</v>
      </c>
    </row>
    <row r="457" spans="2:7" x14ac:dyDescent="0.2">
      <c r="B457" s="2" t="e">
        <f>COUNTIF('analisi dei rischi'!#REF!,D457)</f>
        <v>#REF!</v>
      </c>
      <c r="C457" s="2" t="e">
        <f>COUNTIF('analisi dei rischi'!#REF!,D457)</f>
        <v>#REF!</v>
      </c>
      <c r="D457" s="2" t="s">
        <v>20</v>
      </c>
    </row>
    <row r="458" spans="2:7" x14ac:dyDescent="0.2">
      <c r="B458" s="2" t="e">
        <f>MAX(B455:B457)</f>
        <v>#REF!</v>
      </c>
      <c r="C458" s="2" t="e">
        <f>MAX(C455:C457)</f>
        <v>#REF!</v>
      </c>
      <c r="D458" s="2"/>
    </row>
    <row r="459" spans="2:7" ht="31" thickBot="1" x14ac:dyDescent="0.25">
      <c r="B459" s="2" t="e">
        <f>VLOOKUP(B458,B454:D457,3,FALSE)</f>
        <v>#REF!</v>
      </c>
      <c r="C459" s="2" t="e">
        <f>VLOOKUP(C458,C454:D457,2,FALSE)</f>
        <v>#REF!</v>
      </c>
      <c r="D459" s="1" t="s">
        <v>3</v>
      </c>
    </row>
    <row r="460" spans="2:7" x14ac:dyDescent="0.2">
      <c r="B460" s="2"/>
      <c r="C460" s="2"/>
      <c r="D460" s="2"/>
    </row>
    <row r="461" spans="2:7" ht="16" thickBot="1" x14ac:dyDescent="0.25">
      <c r="B461" s="2" t="e">
        <f>CONCATENATE(B459,"-",C459)</f>
        <v>#REF!</v>
      </c>
      <c r="C461" s="2" t="e">
        <f>VLOOKUP(B461,'Criteri validazione globale'!$F$5:$G$14,2,FALSE)</f>
        <v>#REF!</v>
      </c>
      <c r="D461" s="1" t="s">
        <v>21</v>
      </c>
    </row>
    <row r="462" spans="2:7" ht="45" x14ac:dyDescent="0.2">
      <c r="B462" s="5" t="s">
        <v>7</v>
      </c>
      <c r="C462" s="5" t="s">
        <v>9</v>
      </c>
      <c r="E462" s="2" t="s">
        <v>32</v>
      </c>
      <c r="F462" s="2" t="s">
        <v>33</v>
      </c>
      <c r="G462" s="2" t="s">
        <v>31</v>
      </c>
    </row>
    <row r="463" spans="2:7" x14ac:dyDescent="0.2">
      <c r="B463" s="15">
        <v>0</v>
      </c>
      <c r="C463" s="15">
        <v>0</v>
      </c>
      <c r="E463" s="2"/>
      <c r="F463" s="2"/>
      <c r="G463" s="2"/>
    </row>
    <row r="464" spans="2:7" x14ac:dyDescent="0.2">
      <c r="B464" s="2" t="e">
        <f>COUNTIF('analisi dei rischi'!#REF!,D464)</f>
        <v>#REF!</v>
      </c>
      <c r="C464" s="2" t="e">
        <f>COUNTIF('analisi dei rischi'!#REF!,D464)</f>
        <v>#REF!</v>
      </c>
      <c r="D464" s="2" t="s">
        <v>18</v>
      </c>
      <c r="E464" s="2" t="e">
        <f>SUM(B464:B466)</f>
        <v>#REF!</v>
      </c>
      <c r="F464" s="2" t="e">
        <f>SUM(C464:C466)</f>
        <v>#REF!</v>
      </c>
      <c r="G464" s="2" t="e">
        <f>+E464+F464</f>
        <v>#REF!</v>
      </c>
    </row>
    <row r="465" spans="2:7" x14ac:dyDescent="0.2">
      <c r="B465" s="2" t="e">
        <f>COUNTIF('analisi dei rischi'!#REF!,D465)</f>
        <v>#REF!</v>
      </c>
      <c r="C465" s="2" t="e">
        <f>COUNTIF('analisi dei rischi'!#REF!,D465)</f>
        <v>#REF!</v>
      </c>
      <c r="D465" s="2" t="s">
        <v>19</v>
      </c>
    </row>
    <row r="466" spans="2:7" x14ac:dyDescent="0.2">
      <c r="B466" s="2" t="e">
        <f>COUNTIF('analisi dei rischi'!#REF!,D466)</f>
        <v>#REF!</v>
      </c>
      <c r="C466" s="2" t="e">
        <f>COUNTIF('analisi dei rischi'!#REF!,D466)</f>
        <v>#REF!</v>
      </c>
      <c r="D466" s="2" t="s">
        <v>20</v>
      </c>
    </row>
    <row r="467" spans="2:7" x14ac:dyDescent="0.2">
      <c r="B467" s="2" t="e">
        <f>MAX(B464:B466)</f>
        <v>#REF!</v>
      </c>
      <c r="C467" s="2" t="e">
        <f>MAX(C464:C466)</f>
        <v>#REF!</v>
      </c>
      <c r="D467" s="2"/>
    </row>
    <row r="468" spans="2:7" ht="31" thickBot="1" x14ac:dyDescent="0.25">
      <c r="B468" s="2" t="e">
        <f>VLOOKUP(B467,B463:D466,3,FALSE)</f>
        <v>#REF!</v>
      </c>
      <c r="C468" s="2" t="e">
        <f>VLOOKUP(C467,C463:D466,2,FALSE)</f>
        <v>#REF!</v>
      </c>
      <c r="D468" s="1" t="s">
        <v>3</v>
      </c>
    </row>
    <row r="469" spans="2:7" x14ac:dyDescent="0.2">
      <c r="B469" s="2"/>
      <c r="C469" s="2"/>
      <c r="D469" s="2"/>
    </row>
    <row r="470" spans="2:7" ht="16" thickBot="1" x14ac:dyDescent="0.25">
      <c r="B470" s="2" t="e">
        <f>CONCATENATE(B468,"-",C468)</f>
        <v>#REF!</v>
      </c>
      <c r="C470" s="2" t="e">
        <f>VLOOKUP(B470,'Criteri validazione globale'!$F$5:$G$14,2,FALSE)</f>
        <v>#REF!</v>
      </c>
      <c r="D470" s="1" t="s">
        <v>21</v>
      </c>
    </row>
    <row r="471" spans="2:7" ht="45" x14ac:dyDescent="0.2">
      <c r="B471" s="5" t="s">
        <v>7</v>
      </c>
      <c r="C471" s="5" t="s">
        <v>9</v>
      </c>
      <c r="E471" s="2" t="s">
        <v>32</v>
      </c>
      <c r="F471" s="2" t="s">
        <v>33</v>
      </c>
      <c r="G471" s="2" t="s">
        <v>31</v>
      </c>
    </row>
    <row r="472" spans="2:7" x14ac:dyDescent="0.2">
      <c r="B472" s="15">
        <v>0</v>
      </c>
      <c r="C472" s="15">
        <v>0</v>
      </c>
      <c r="E472" s="2"/>
      <c r="F472" s="2"/>
      <c r="G472" s="2"/>
    </row>
    <row r="473" spans="2:7" x14ac:dyDescent="0.2">
      <c r="B473" s="2" t="e">
        <f>COUNTIF('analisi dei rischi'!#REF!,D473)</f>
        <v>#REF!</v>
      </c>
      <c r="C473" s="2" t="e">
        <f>COUNTIF('analisi dei rischi'!#REF!,D473)</f>
        <v>#REF!</v>
      </c>
      <c r="D473" s="2" t="s">
        <v>18</v>
      </c>
      <c r="E473" s="2" t="e">
        <f>SUM(B473:B475)</f>
        <v>#REF!</v>
      </c>
      <c r="F473" s="2" t="e">
        <f>SUM(C473:C475)</f>
        <v>#REF!</v>
      </c>
      <c r="G473" s="2" t="e">
        <f>+E473+F473</f>
        <v>#REF!</v>
      </c>
    </row>
    <row r="474" spans="2:7" x14ac:dyDescent="0.2">
      <c r="B474" s="2" t="e">
        <f>COUNTIF('analisi dei rischi'!#REF!,D474)</f>
        <v>#REF!</v>
      </c>
      <c r="C474" s="2" t="e">
        <f>COUNTIF('analisi dei rischi'!#REF!,D474)</f>
        <v>#REF!</v>
      </c>
      <c r="D474" s="2" t="s">
        <v>19</v>
      </c>
    </row>
    <row r="475" spans="2:7" x14ac:dyDescent="0.2">
      <c r="B475" s="2" t="e">
        <f>COUNTIF('analisi dei rischi'!#REF!,D475)</f>
        <v>#REF!</v>
      </c>
      <c r="C475" s="2" t="e">
        <f>COUNTIF('analisi dei rischi'!#REF!,D475)</f>
        <v>#REF!</v>
      </c>
      <c r="D475" s="2" t="s">
        <v>20</v>
      </c>
    </row>
    <row r="476" spans="2:7" x14ac:dyDescent="0.2">
      <c r="B476" s="2" t="e">
        <f>MAX(B473:B475)</f>
        <v>#REF!</v>
      </c>
      <c r="C476" s="2" t="e">
        <f>MAX(C473:C475)</f>
        <v>#REF!</v>
      </c>
      <c r="D476" s="2"/>
    </row>
    <row r="477" spans="2:7" ht="31" thickBot="1" x14ac:dyDescent="0.25">
      <c r="B477" s="2" t="e">
        <f>VLOOKUP(B476,B472:D475,3,FALSE)</f>
        <v>#REF!</v>
      </c>
      <c r="C477" s="2" t="e">
        <f>VLOOKUP(C476,C472:D475,2,FALSE)</f>
        <v>#REF!</v>
      </c>
      <c r="D477" s="1" t="s">
        <v>3</v>
      </c>
    </row>
    <row r="478" spans="2:7" x14ac:dyDescent="0.2">
      <c r="B478" s="2"/>
      <c r="C478" s="2"/>
      <c r="D478" s="2"/>
    </row>
    <row r="479" spans="2:7" ht="16" thickBot="1" x14ac:dyDescent="0.25">
      <c r="B479" s="2" t="e">
        <f>CONCATENATE(B477,"-",C477)</f>
        <v>#REF!</v>
      </c>
      <c r="C479" s="2" t="e">
        <f>VLOOKUP(B479,'Criteri validazione globale'!$F$5:$G$14,2,FALSE)</f>
        <v>#REF!</v>
      </c>
      <c r="D479" s="1" t="s">
        <v>21</v>
      </c>
    </row>
    <row r="480" spans="2:7" ht="45" x14ac:dyDescent="0.2">
      <c r="B480" s="5" t="s">
        <v>7</v>
      </c>
      <c r="C480" s="5" t="s">
        <v>9</v>
      </c>
      <c r="E480" s="2" t="s">
        <v>32</v>
      </c>
      <c r="F480" s="2" t="s">
        <v>33</v>
      </c>
      <c r="G480" s="2" t="s">
        <v>31</v>
      </c>
    </row>
    <row r="481" spans="2:7" x14ac:dyDescent="0.2">
      <c r="B481" s="15">
        <v>0</v>
      </c>
      <c r="C481" s="15">
        <v>0</v>
      </c>
      <c r="E481" s="2"/>
      <c r="F481" s="2"/>
      <c r="G481" s="2"/>
    </row>
    <row r="482" spans="2:7" x14ac:dyDescent="0.2">
      <c r="B482" s="2" t="e">
        <f>COUNTIF('analisi dei rischi'!#REF!,D482)</f>
        <v>#REF!</v>
      </c>
      <c r="C482" s="2" t="e">
        <f>COUNTIF('analisi dei rischi'!#REF!,D482)</f>
        <v>#REF!</v>
      </c>
      <c r="D482" s="2" t="s">
        <v>18</v>
      </c>
      <c r="E482" s="2" t="e">
        <f>SUM(B482:B484)</f>
        <v>#REF!</v>
      </c>
      <c r="F482" s="2" t="e">
        <f>SUM(C482:C484)</f>
        <v>#REF!</v>
      </c>
      <c r="G482" s="2" t="e">
        <f>+E482+F482</f>
        <v>#REF!</v>
      </c>
    </row>
    <row r="483" spans="2:7" x14ac:dyDescent="0.2">
      <c r="B483" s="2" t="e">
        <f>COUNTIF('analisi dei rischi'!#REF!,D483)</f>
        <v>#REF!</v>
      </c>
      <c r="C483" s="2" t="e">
        <f>COUNTIF('analisi dei rischi'!#REF!,D483)</f>
        <v>#REF!</v>
      </c>
      <c r="D483" s="2" t="s">
        <v>19</v>
      </c>
    </row>
    <row r="484" spans="2:7" x14ac:dyDescent="0.2">
      <c r="B484" s="2" t="e">
        <f>COUNTIF('analisi dei rischi'!#REF!,D484)</f>
        <v>#REF!</v>
      </c>
      <c r="C484" s="2" t="e">
        <f>COUNTIF('analisi dei rischi'!#REF!,D484)</f>
        <v>#REF!</v>
      </c>
      <c r="D484" s="2" t="s">
        <v>20</v>
      </c>
    </row>
    <row r="485" spans="2:7" x14ac:dyDescent="0.2">
      <c r="B485" s="2" t="e">
        <f>MAX(B482:B484)</f>
        <v>#REF!</v>
      </c>
      <c r="C485" s="2" t="e">
        <f>MAX(C482:C484)</f>
        <v>#REF!</v>
      </c>
      <c r="D485" s="2"/>
    </row>
    <row r="486" spans="2:7" ht="31" thickBot="1" x14ac:dyDescent="0.25">
      <c r="B486" s="2" t="e">
        <f>VLOOKUP(B485,B481:D484,3,FALSE)</f>
        <v>#REF!</v>
      </c>
      <c r="C486" s="2" t="e">
        <f>VLOOKUP(C485,C481:D484,2,FALSE)</f>
        <v>#REF!</v>
      </c>
      <c r="D486" s="1" t="s">
        <v>3</v>
      </c>
    </row>
    <row r="487" spans="2:7" x14ac:dyDescent="0.2">
      <c r="B487" s="2"/>
      <c r="C487" s="2"/>
      <c r="D487" s="2"/>
    </row>
    <row r="488" spans="2:7" ht="16" thickBot="1" x14ac:dyDescent="0.25">
      <c r="B488" s="2" t="e">
        <f>CONCATENATE(B486,"-",C486)</f>
        <v>#REF!</v>
      </c>
      <c r="C488" s="2" t="e">
        <f>VLOOKUP(B488,'Criteri validazione globale'!$F$5:$G$14,2,FALSE)</f>
        <v>#REF!</v>
      </c>
      <c r="D488" s="1" t="s">
        <v>21</v>
      </c>
    </row>
    <row r="489" spans="2:7" ht="45" x14ac:dyDescent="0.2">
      <c r="B489" s="5" t="s">
        <v>7</v>
      </c>
      <c r="C489" s="5" t="s">
        <v>9</v>
      </c>
      <c r="E489" s="2" t="s">
        <v>32</v>
      </c>
      <c r="F489" s="2" t="s">
        <v>33</v>
      </c>
      <c r="G489" s="2" t="s">
        <v>31</v>
      </c>
    </row>
    <row r="490" spans="2:7" x14ac:dyDescent="0.2">
      <c r="B490" s="15">
        <v>0</v>
      </c>
      <c r="C490" s="15">
        <v>0</v>
      </c>
      <c r="E490" s="2"/>
      <c r="F490" s="2"/>
      <c r="G490" s="2"/>
    </row>
    <row r="491" spans="2:7" x14ac:dyDescent="0.2">
      <c r="B491" s="2" t="e">
        <f>COUNTIF('analisi dei rischi'!#REF!,D491)</f>
        <v>#REF!</v>
      </c>
      <c r="C491" s="2" t="e">
        <f>COUNTIF('analisi dei rischi'!#REF!,D491)</f>
        <v>#REF!</v>
      </c>
      <c r="D491" s="2" t="s">
        <v>18</v>
      </c>
      <c r="E491" s="2" t="e">
        <f>SUM(B491:B493)</f>
        <v>#REF!</v>
      </c>
      <c r="F491" s="2" t="e">
        <f>SUM(C491:C493)</f>
        <v>#REF!</v>
      </c>
      <c r="G491" s="2" t="e">
        <f>+E491+F491</f>
        <v>#REF!</v>
      </c>
    </row>
    <row r="492" spans="2:7" x14ac:dyDescent="0.2">
      <c r="B492" s="2" t="e">
        <f>COUNTIF('analisi dei rischi'!#REF!,D492)</f>
        <v>#REF!</v>
      </c>
      <c r="C492" s="2" t="e">
        <f>COUNTIF('analisi dei rischi'!#REF!,D492)</f>
        <v>#REF!</v>
      </c>
      <c r="D492" s="2" t="s">
        <v>19</v>
      </c>
    </row>
    <row r="493" spans="2:7" x14ac:dyDescent="0.2">
      <c r="B493" s="2" t="e">
        <f>COUNTIF('analisi dei rischi'!#REF!,D493)</f>
        <v>#REF!</v>
      </c>
      <c r="C493" s="2" t="e">
        <f>COUNTIF('analisi dei rischi'!#REF!,D493)</f>
        <v>#REF!</v>
      </c>
      <c r="D493" s="2" t="s">
        <v>20</v>
      </c>
    </row>
    <row r="494" spans="2:7" x14ac:dyDescent="0.2">
      <c r="B494" s="2" t="e">
        <f>MAX(B491:B493)</f>
        <v>#REF!</v>
      </c>
      <c r="C494" s="2" t="e">
        <f>MAX(C491:C493)</f>
        <v>#REF!</v>
      </c>
      <c r="D494" s="2"/>
    </row>
    <row r="495" spans="2:7" ht="31" thickBot="1" x14ac:dyDescent="0.25">
      <c r="B495" s="2" t="e">
        <f>VLOOKUP(B494,B490:D493,3,FALSE)</f>
        <v>#REF!</v>
      </c>
      <c r="C495" s="2" t="e">
        <f>VLOOKUP(C494,C490:D493,2,FALSE)</f>
        <v>#REF!</v>
      </c>
      <c r="D495" s="1" t="s">
        <v>3</v>
      </c>
    </row>
    <row r="496" spans="2:7" x14ac:dyDescent="0.2">
      <c r="B496" s="2"/>
      <c r="C496" s="2"/>
      <c r="D496" s="2"/>
    </row>
    <row r="497" spans="2:7" ht="16" thickBot="1" x14ac:dyDescent="0.25">
      <c r="B497" s="2" t="e">
        <f>CONCATENATE(B495,"-",C495)</f>
        <v>#REF!</v>
      </c>
      <c r="C497" s="2" t="e">
        <f>VLOOKUP(B497,'Criteri validazione globale'!$F$5:$G$14,2,FALSE)</f>
        <v>#REF!</v>
      </c>
      <c r="D497" s="1" t="s">
        <v>21</v>
      </c>
    </row>
    <row r="498" spans="2:7" ht="45" x14ac:dyDescent="0.2">
      <c r="B498" s="5" t="s">
        <v>7</v>
      </c>
      <c r="C498" s="5" t="s">
        <v>9</v>
      </c>
      <c r="E498" s="2" t="s">
        <v>32</v>
      </c>
      <c r="F498" s="2" t="s">
        <v>33</v>
      </c>
      <c r="G498" s="2" t="s">
        <v>31</v>
      </c>
    </row>
    <row r="499" spans="2:7" x14ac:dyDescent="0.2">
      <c r="B499" s="15">
        <v>0</v>
      </c>
      <c r="C499" s="15">
        <v>0</v>
      </c>
      <c r="E499" s="2"/>
      <c r="F499" s="2"/>
      <c r="G499" s="2"/>
    </row>
    <row r="500" spans="2:7" x14ac:dyDescent="0.2">
      <c r="B500" s="2" t="e">
        <f>COUNTIF('analisi dei rischi'!#REF!,D500)</f>
        <v>#REF!</v>
      </c>
      <c r="C500" s="2" t="e">
        <f>COUNTIF('analisi dei rischi'!#REF!,D500)</f>
        <v>#REF!</v>
      </c>
      <c r="D500" s="2" t="s">
        <v>18</v>
      </c>
      <c r="E500" s="2" t="e">
        <f>SUM(B500:B502)</f>
        <v>#REF!</v>
      </c>
      <c r="F500" s="2" t="e">
        <f>SUM(C500:C502)</f>
        <v>#REF!</v>
      </c>
      <c r="G500" s="2" t="e">
        <f>+E500+F500</f>
        <v>#REF!</v>
      </c>
    </row>
    <row r="501" spans="2:7" x14ac:dyDescent="0.2">
      <c r="B501" s="2" t="e">
        <f>COUNTIF('analisi dei rischi'!#REF!,D501)</f>
        <v>#REF!</v>
      </c>
      <c r="C501" s="2" t="e">
        <f>COUNTIF('analisi dei rischi'!#REF!,D501)</f>
        <v>#REF!</v>
      </c>
      <c r="D501" s="2" t="s">
        <v>19</v>
      </c>
    </row>
    <row r="502" spans="2:7" x14ac:dyDescent="0.2">
      <c r="B502" s="2" t="e">
        <f>COUNTIF('analisi dei rischi'!#REF!,D502)</f>
        <v>#REF!</v>
      </c>
      <c r="C502" s="2" t="e">
        <f>COUNTIF('analisi dei rischi'!#REF!,D502)</f>
        <v>#REF!</v>
      </c>
      <c r="D502" s="2" t="s">
        <v>20</v>
      </c>
    </row>
    <row r="503" spans="2:7" x14ac:dyDescent="0.2">
      <c r="B503" s="2" t="e">
        <f>MAX(B500:B502)</f>
        <v>#REF!</v>
      </c>
      <c r="C503" s="2" t="e">
        <f>MAX(C500:C502)</f>
        <v>#REF!</v>
      </c>
      <c r="D503" s="2"/>
    </row>
    <row r="504" spans="2:7" ht="31" thickBot="1" x14ac:dyDescent="0.25">
      <c r="B504" s="2" t="e">
        <f>VLOOKUP(B503,B499:D502,3,FALSE)</f>
        <v>#REF!</v>
      </c>
      <c r="C504" s="2" t="e">
        <f>VLOOKUP(C503,C499:D502,2,FALSE)</f>
        <v>#REF!</v>
      </c>
      <c r="D504" s="1" t="s">
        <v>3</v>
      </c>
    </row>
    <row r="505" spans="2:7" x14ac:dyDescent="0.2">
      <c r="B505" s="2"/>
      <c r="C505" s="2"/>
      <c r="D505" s="2"/>
    </row>
    <row r="506" spans="2:7" ht="16" thickBot="1" x14ac:dyDescent="0.25">
      <c r="B506" s="2" t="e">
        <f>CONCATENATE(B504,"-",C504)</f>
        <v>#REF!</v>
      </c>
      <c r="C506" s="2" t="e">
        <f>VLOOKUP(B506,'Criteri validazione globale'!$F$5:$G$14,2,FALSE)</f>
        <v>#REF!</v>
      </c>
      <c r="D506" s="1" t="s">
        <v>21</v>
      </c>
    </row>
    <row r="507" spans="2:7" ht="45" x14ac:dyDescent="0.2">
      <c r="B507" s="5" t="s">
        <v>7</v>
      </c>
      <c r="C507" s="5" t="s">
        <v>9</v>
      </c>
      <c r="E507" s="2" t="s">
        <v>32</v>
      </c>
      <c r="F507" s="2" t="s">
        <v>33</v>
      </c>
      <c r="G507" s="2" t="s">
        <v>31</v>
      </c>
    </row>
    <row r="508" spans="2:7" x14ac:dyDescent="0.2">
      <c r="B508" s="15">
        <v>0</v>
      </c>
      <c r="C508" s="15">
        <v>0</v>
      </c>
      <c r="E508" s="2"/>
      <c r="F508" s="2"/>
      <c r="G508" s="2"/>
    </row>
    <row r="509" spans="2:7" x14ac:dyDescent="0.2">
      <c r="B509" s="2" t="e">
        <f>COUNTIF('analisi dei rischi'!#REF!,D509)</f>
        <v>#REF!</v>
      </c>
      <c r="C509" s="2" t="e">
        <f>COUNTIF('analisi dei rischi'!#REF!,D509)</f>
        <v>#REF!</v>
      </c>
      <c r="D509" s="2" t="s">
        <v>18</v>
      </c>
      <c r="E509" s="2" t="e">
        <f>SUM(B509:B511)</f>
        <v>#REF!</v>
      </c>
      <c r="F509" s="2" t="e">
        <f>SUM(C509:C511)</f>
        <v>#REF!</v>
      </c>
      <c r="G509" s="2" t="e">
        <f>+E509+F509</f>
        <v>#REF!</v>
      </c>
    </row>
    <row r="510" spans="2:7" x14ac:dyDescent="0.2">
      <c r="B510" s="2" t="e">
        <f>COUNTIF('analisi dei rischi'!#REF!,D510)</f>
        <v>#REF!</v>
      </c>
      <c r="C510" s="2" t="e">
        <f>COUNTIF('analisi dei rischi'!#REF!,D510)</f>
        <v>#REF!</v>
      </c>
      <c r="D510" s="2" t="s">
        <v>19</v>
      </c>
    </row>
    <row r="511" spans="2:7" x14ac:dyDescent="0.2">
      <c r="B511" s="2" t="e">
        <f>COUNTIF('analisi dei rischi'!#REF!,D511)</f>
        <v>#REF!</v>
      </c>
      <c r="C511" s="2" t="e">
        <f>COUNTIF('analisi dei rischi'!#REF!,D511)</f>
        <v>#REF!</v>
      </c>
      <c r="D511" s="2" t="s">
        <v>20</v>
      </c>
    </row>
    <row r="512" spans="2:7" x14ac:dyDescent="0.2">
      <c r="B512" s="2" t="e">
        <f>MAX(B509:B511)</f>
        <v>#REF!</v>
      </c>
      <c r="C512" s="2" t="e">
        <f>MAX(C509:C511)</f>
        <v>#REF!</v>
      </c>
      <c r="D512" s="2"/>
    </row>
    <row r="513" spans="2:7" ht="31" thickBot="1" x14ac:dyDescent="0.25">
      <c r="B513" s="2" t="e">
        <f>VLOOKUP(B512,B508:D511,3,FALSE)</f>
        <v>#REF!</v>
      </c>
      <c r="C513" s="2" t="e">
        <f>VLOOKUP(C512,C508:D511,2,FALSE)</f>
        <v>#REF!</v>
      </c>
      <c r="D513" s="1" t="s">
        <v>3</v>
      </c>
    </row>
    <row r="514" spans="2:7" x14ac:dyDescent="0.2">
      <c r="B514" s="2"/>
      <c r="C514" s="2"/>
      <c r="D514" s="2"/>
    </row>
    <row r="515" spans="2:7" ht="16" thickBot="1" x14ac:dyDescent="0.25">
      <c r="B515" s="2" t="e">
        <f>CONCATENATE(B513,"-",C513)</f>
        <v>#REF!</v>
      </c>
      <c r="C515" s="2" t="e">
        <f>VLOOKUP(B515,'Criteri validazione globale'!$F$5:$G$14,2,FALSE)</f>
        <v>#REF!</v>
      </c>
      <c r="D515" s="1" t="s">
        <v>21</v>
      </c>
    </row>
    <row r="516" spans="2:7" ht="45" x14ac:dyDescent="0.2">
      <c r="B516" s="5" t="s">
        <v>7</v>
      </c>
      <c r="C516" s="5" t="s">
        <v>9</v>
      </c>
      <c r="E516" s="2" t="s">
        <v>32</v>
      </c>
      <c r="F516" s="2" t="s">
        <v>33</v>
      </c>
      <c r="G516" s="2" t="s">
        <v>31</v>
      </c>
    </row>
    <row r="517" spans="2:7" x14ac:dyDescent="0.2">
      <c r="B517" s="15">
        <v>0</v>
      </c>
      <c r="C517" s="15">
        <v>0</v>
      </c>
      <c r="E517" s="2"/>
      <c r="F517" s="2"/>
      <c r="G517" s="2"/>
    </row>
    <row r="518" spans="2:7" x14ac:dyDescent="0.2">
      <c r="B518" s="2" t="e">
        <f>COUNTIF('analisi dei rischi'!#REF!,D518)</f>
        <v>#REF!</v>
      </c>
      <c r="C518" s="2" t="e">
        <f>COUNTIF('analisi dei rischi'!#REF!,D518)</f>
        <v>#REF!</v>
      </c>
      <c r="D518" s="2" t="s">
        <v>18</v>
      </c>
      <c r="E518" s="2" t="e">
        <f>SUM(B518:B520)</f>
        <v>#REF!</v>
      </c>
      <c r="F518" s="2" t="e">
        <f>SUM(C518:C520)</f>
        <v>#REF!</v>
      </c>
      <c r="G518" s="2" t="e">
        <f>+E518+F518</f>
        <v>#REF!</v>
      </c>
    </row>
    <row r="519" spans="2:7" x14ac:dyDescent="0.2">
      <c r="B519" s="2" t="e">
        <f>COUNTIF('analisi dei rischi'!#REF!,D519)</f>
        <v>#REF!</v>
      </c>
      <c r="C519" s="2" t="e">
        <f>COUNTIF('analisi dei rischi'!#REF!,D519)</f>
        <v>#REF!</v>
      </c>
      <c r="D519" s="2" t="s">
        <v>19</v>
      </c>
    </row>
    <row r="520" spans="2:7" x14ac:dyDescent="0.2">
      <c r="B520" s="2" t="e">
        <f>COUNTIF('analisi dei rischi'!#REF!,D520)</f>
        <v>#REF!</v>
      </c>
      <c r="C520" s="2" t="e">
        <f>COUNTIF('analisi dei rischi'!#REF!,D520)</f>
        <v>#REF!</v>
      </c>
      <c r="D520" s="2" t="s">
        <v>20</v>
      </c>
    </row>
    <row r="521" spans="2:7" x14ac:dyDescent="0.2">
      <c r="B521" s="2" t="e">
        <f>MAX(B518:B520)</f>
        <v>#REF!</v>
      </c>
      <c r="C521" s="2" t="e">
        <f>MAX(C518:C520)</f>
        <v>#REF!</v>
      </c>
      <c r="D521" s="2"/>
    </row>
    <row r="522" spans="2:7" ht="31" thickBot="1" x14ac:dyDescent="0.25">
      <c r="B522" s="2" t="e">
        <f>VLOOKUP(B521,B517:D520,3,FALSE)</f>
        <v>#REF!</v>
      </c>
      <c r="C522" s="2" t="e">
        <f>VLOOKUP(C521,C517:D520,2,FALSE)</f>
        <v>#REF!</v>
      </c>
      <c r="D522" s="1" t="s">
        <v>3</v>
      </c>
    </row>
    <row r="523" spans="2:7" x14ac:dyDescent="0.2">
      <c r="B523" s="2"/>
      <c r="C523" s="2"/>
      <c r="D523" s="2"/>
    </row>
    <row r="524" spans="2:7" ht="16" thickBot="1" x14ac:dyDescent="0.25">
      <c r="B524" s="2" t="e">
        <f>CONCATENATE(B522,"-",C522)</f>
        <v>#REF!</v>
      </c>
      <c r="C524" s="2" t="e">
        <f>VLOOKUP(B524,'Criteri validazione globale'!$F$5:$G$14,2,FALSE)</f>
        <v>#REF!</v>
      </c>
      <c r="D524" s="1" t="s">
        <v>21</v>
      </c>
    </row>
    <row r="525" spans="2:7" ht="45" x14ac:dyDescent="0.2">
      <c r="B525" s="5" t="s">
        <v>7</v>
      </c>
      <c r="C525" s="5" t="s">
        <v>9</v>
      </c>
      <c r="E525" s="2" t="s">
        <v>32</v>
      </c>
      <c r="F525" s="2" t="s">
        <v>33</v>
      </c>
      <c r="G525" s="2" t="s">
        <v>31</v>
      </c>
    </row>
    <row r="526" spans="2:7" x14ac:dyDescent="0.2">
      <c r="B526" s="15">
        <v>0</v>
      </c>
      <c r="C526" s="15">
        <v>0</v>
      </c>
      <c r="E526" s="2"/>
      <c r="F526" s="2"/>
      <c r="G526" s="2"/>
    </row>
    <row r="527" spans="2:7" x14ac:dyDescent="0.2">
      <c r="B527" s="2" t="e">
        <f>COUNTIF('analisi dei rischi'!#REF!,D527)</f>
        <v>#REF!</v>
      </c>
      <c r="C527" s="2" t="e">
        <f>COUNTIF('analisi dei rischi'!#REF!,D527)</f>
        <v>#REF!</v>
      </c>
      <c r="D527" s="2" t="s">
        <v>18</v>
      </c>
      <c r="E527" s="2" t="e">
        <f>SUM(B527:B529)</f>
        <v>#REF!</v>
      </c>
      <c r="F527" s="2" t="e">
        <f>SUM(C527:C529)</f>
        <v>#REF!</v>
      </c>
      <c r="G527" s="2" t="e">
        <f>+E527+F527</f>
        <v>#REF!</v>
      </c>
    </row>
    <row r="528" spans="2:7" x14ac:dyDescent="0.2">
      <c r="B528" s="2" t="e">
        <f>COUNTIF('analisi dei rischi'!#REF!,D528)</f>
        <v>#REF!</v>
      </c>
      <c r="C528" s="2" t="e">
        <f>COUNTIF('analisi dei rischi'!#REF!,D528)</f>
        <v>#REF!</v>
      </c>
      <c r="D528" s="2" t="s">
        <v>19</v>
      </c>
    </row>
    <row r="529" spans="2:7" x14ac:dyDescent="0.2">
      <c r="B529" s="2" t="e">
        <f>COUNTIF('analisi dei rischi'!#REF!,D529)</f>
        <v>#REF!</v>
      </c>
      <c r="C529" s="2" t="e">
        <f>COUNTIF('analisi dei rischi'!#REF!,D529)</f>
        <v>#REF!</v>
      </c>
      <c r="D529" s="2" t="s">
        <v>20</v>
      </c>
    </row>
    <row r="530" spans="2:7" x14ac:dyDescent="0.2">
      <c r="B530" s="2" t="e">
        <f>MAX(B527:B529)</f>
        <v>#REF!</v>
      </c>
      <c r="C530" s="2" t="e">
        <f>MAX(C527:C529)</f>
        <v>#REF!</v>
      </c>
      <c r="D530" s="2"/>
    </row>
    <row r="531" spans="2:7" ht="31" thickBot="1" x14ac:dyDescent="0.25">
      <c r="B531" s="2" t="e">
        <f>VLOOKUP(B530,B526:D529,3,FALSE)</f>
        <v>#REF!</v>
      </c>
      <c r="C531" s="2" t="e">
        <f>VLOOKUP(C530,C526:D529,2,FALSE)</f>
        <v>#REF!</v>
      </c>
      <c r="D531" s="1" t="s">
        <v>3</v>
      </c>
    </row>
    <row r="532" spans="2:7" x14ac:dyDescent="0.2">
      <c r="B532" s="2"/>
      <c r="C532" s="2"/>
      <c r="D532" s="2"/>
    </row>
    <row r="533" spans="2:7" ht="16" thickBot="1" x14ac:dyDescent="0.25">
      <c r="B533" s="2" t="e">
        <f>CONCATENATE(B531,"-",C531)</f>
        <v>#REF!</v>
      </c>
      <c r="C533" s="2" t="e">
        <f>VLOOKUP(B533,'Criteri validazione globale'!$F$5:$G$14,2,FALSE)</f>
        <v>#REF!</v>
      </c>
      <c r="D533" s="1" t="s">
        <v>21</v>
      </c>
    </row>
    <row r="534" spans="2:7" ht="45" x14ac:dyDescent="0.2">
      <c r="B534" s="5" t="s">
        <v>7</v>
      </c>
      <c r="C534" s="5" t="s">
        <v>9</v>
      </c>
      <c r="E534" s="2" t="s">
        <v>32</v>
      </c>
      <c r="F534" s="2" t="s">
        <v>33</v>
      </c>
      <c r="G534" s="2" t="s">
        <v>31</v>
      </c>
    </row>
    <row r="535" spans="2:7" x14ac:dyDescent="0.2">
      <c r="B535" s="15">
        <v>0</v>
      </c>
      <c r="C535" s="15">
        <v>0</v>
      </c>
      <c r="E535" s="2"/>
      <c r="F535" s="2"/>
      <c r="G535" s="2"/>
    </row>
    <row r="536" spans="2:7" x14ac:dyDescent="0.2">
      <c r="B536" s="2" t="e">
        <f>COUNTIF('analisi dei rischi'!#REF!,D536)</f>
        <v>#REF!</v>
      </c>
      <c r="C536" s="2" t="e">
        <f>COUNTIF('analisi dei rischi'!#REF!,D536)</f>
        <v>#REF!</v>
      </c>
      <c r="D536" s="2" t="s">
        <v>18</v>
      </c>
      <c r="E536" s="2" t="e">
        <f>SUM(B536:B538)</f>
        <v>#REF!</v>
      </c>
      <c r="F536" s="2" t="e">
        <f>SUM(C536:C538)</f>
        <v>#REF!</v>
      </c>
      <c r="G536" s="2" t="e">
        <f>+E536+F536</f>
        <v>#REF!</v>
      </c>
    </row>
    <row r="537" spans="2:7" x14ac:dyDescent="0.2">
      <c r="B537" s="2" t="e">
        <f>COUNTIF('analisi dei rischi'!#REF!,D537)</f>
        <v>#REF!</v>
      </c>
      <c r="C537" s="2" t="e">
        <f>COUNTIF('analisi dei rischi'!#REF!,D537)</f>
        <v>#REF!</v>
      </c>
      <c r="D537" s="2" t="s">
        <v>19</v>
      </c>
    </row>
    <row r="538" spans="2:7" x14ac:dyDescent="0.2">
      <c r="B538" s="2" t="e">
        <f>COUNTIF('analisi dei rischi'!#REF!,D538)</f>
        <v>#REF!</v>
      </c>
      <c r="C538" s="2" t="e">
        <f>COUNTIF('analisi dei rischi'!#REF!,D538)</f>
        <v>#REF!</v>
      </c>
      <c r="D538" s="2" t="s">
        <v>20</v>
      </c>
    </row>
    <row r="539" spans="2:7" x14ac:dyDescent="0.2">
      <c r="B539" s="2" t="e">
        <f>MAX(B536:B538)</f>
        <v>#REF!</v>
      </c>
      <c r="C539" s="2" t="e">
        <f>MAX(C536:C538)</f>
        <v>#REF!</v>
      </c>
      <c r="D539" s="2"/>
    </row>
    <row r="540" spans="2:7" ht="31" thickBot="1" x14ac:dyDescent="0.25">
      <c r="B540" s="2" t="e">
        <f>VLOOKUP(B539,B535:D538,3,FALSE)</f>
        <v>#REF!</v>
      </c>
      <c r="C540" s="2" t="e">
        <f>VLOOKUP(C539,C535:D538,2,FALSE)</f>
        <v>#REF!</v>
      </c>
      <c r="D540" s="1" t="s">
        <v>3</v>
      </c>
    </row>
    <row r="541" spans="2:7" x14ac:dyDescent="0.2">
      <c r="B541" s="2"/>
      <c r="C541" s="2"/>
      <c r="D541" s="2"/>
    </row>
    <row r="542" spans="2:7" ht="16" thickBot="1" x14ac:dyDescent="0.25">
      <c r="B542" s="2" t="e">
        <f>CONCATENATE(B540,"-",C540)</f>
        <v>#REF!</v>
      </c>
      <c r="C542" s="2" t="e">
        <f>VLOOKUP(B542,'Criteri validazione globale'!$F$5:$G$14,2,FALSE)</f>
        <v>#REF!</v>
      </c>
      <c r="D542" s="1" t="s">
        <v>21</v>
      </c>
    </row>
    <row r="543" spans="2:7" ht="45" x14ac:dyDescent="0.2">
      <c r="B543" s="5" t="s">
        <v>7</v>
      </c>
      <c r="C543" s="5" t="s">
        <v>9</v>
      </c>
      <c r="E543" s="2" t="s">
        <v>32</v>
      </c>
      <c r="F543" s="2" t="s">
        <v>33</v>
      </c>
      <c r="G543" s="2" t="s">
        <v>31</v>
      </c>
    </row>
    <row r="544" spans="2:7" x14ac:dyDescent="0.2">
      <c r="B544" s="15">
        <v>0</v>
      </c>
      <c r="C544" s="15">
        <v>0</v>
      </c>
      <c r="E544" s="2"/>
      <c r="F544" s="2"/>
      <c r="G544" s="2"/>
    </row>
    <row r="545" spans="2:7" x14ac:dyDescent="0.2">
      <c r="B545" s="2" t="e">
        <f>COUNTIF('analisi dei rischi'!#REF!,D545)</f>
        <v>#REF!</v>
      </c>
      <c r="C545" s="2" t="e">
        <f>COUNTIF('analisi dei rischi'!#REF!,D545)</f>
        <v>#REF!</v>
      </c>
      <c r="D545" s="2" t="s">
        <v>18</v>
      </c>
      <c r="E545" s="2" t="e">
        <f>SUM(B545:B547)</f>
        <v>#REF!</v>
      </c>
      <c r="F545" s="2" t="e">
        <f>SUM(C545:C547)</f>
        <v>#REF!</v>
      </c>
      <c r="G545" s="2" t="e">
        <f>+E545+F545</f>
        <v>#REF!</v>
      </c>
    </row>
    <row r="546" spans="2:7" x14ac:dyDescent="0.2">
      <c r="B546" s="2" t="e">
        <f>COUNTIF('analisi dei rischi'!#REF!,D546)</f>
        <v>#REF!</v>
      </c>
      <c r="C546" s="2" t="e">
        <f>COUNTIF('analisi dei rischi'!#REF!,D546)</f>
        <v>#REF!</v>
      </c>
      <c r="D546" s="2" t="s">
        <v>19</v>
      </c>
    </row>
    <row r="547" spans="2:7" x14ac:dyDescent="0.2">
      <c r="B547" s="2" t="e">
        <f>COUNTIF('analisi dei rischi'!#REF!,D547)</f>
        <v>#REF!</v>
      </c>
      <c r="C547" s="2" t="e">
        <f>COUNTIF('analisi dei rischi'!#REF!,D547)</f>
        <v>#REF!</v>
      </c>
      <c r="D547" s="2" t="s">
        <v>20</v>
      </c>
    </row>
    <row r="548" spans="2:7" x14ac:dyDescent="0.2">
      <c r="B548" s="2" t="e">
        <f>MAX(B545:B547)</f>
        <v>#REF!</v>
      </c>
      <c r="C548" s="2" t="e">
        <f>MAX(C545:C547)</f>
        <v>#REF!</v>
      </c>
      <c r="D548" s="2"/>
    </row>
    <row r="549" spans="2:7" ht="31" thickBot="1" x14ac:dyDescent="0.25">
      <c r="B549" s="2" t="e">
        <f>VLOOKUP(B548,B544:D547,3,FALSE)</f>
        <v>#REF!</v>
      </c>
      <c r="C549" s="2" t="e">
        <f>VLOOKUP(C548,C544:D547,2,FALSE)</f>
        <v>#REF!</v>
      </c>
      <c r="D549" s="1" t="s">
        <v>3</v>
      </c>
    </row>
    <row r="550" spans="2:7" x14ac:dyDescent="0.2">
      <c r="B550" s="2"/>
      <c r="C550" s="2"/>
      <c r="D550" s="2"/>
    </row>
    <row r="551" spans="2:7" ht="16" thickBot="1" x14ac:dyDescent="0.25">
      <c r="B551" s="2" t="e">
        <f>CONCATENATE(B549,"-",C549)</f>
        <v>#REF!</v>
      </c>
      <c r="C551" s="2" t="e">
        <f>VLOOKUP(B551,'Criteri validazione globale'!$F$5:$G$14,2,FALSE)</f>
        <v>#REF!</v>
      </c>
      <c r="D551" s="1" t="s">
        <v>21</v>
      </c>
    </row>
    <row r="552" spans="2:7" ht="45" x14ac:dyDescent="0.2">
      <c r="B552" s="5" t="s">
        <v>7</v>
      </c>
      <c r="C552" s="5" t="s">
        <v>9</v>
      </c>
      <c r="E552" s="2" t="s">
        <v>32</v>
      </c>
      <c r="F552" s="2" t="s">
        <v>33</v>
      </c>
      <c r="G552" s="2" t="s">
        <v>31</v>
      </c>
    </row>
    <row r="553" spans="2:7" x14ac:dyDescent="0.2">
      <c r="B553" s="15">
        <v>0</v>
      </c>
      <c r="C553" s="15">
        <v>0</v>
      </c>
      <c r="E553" s="2"/>
      <c r="F553" s="2"/>
      <c r="G553" s="2"/>
    </row>
    <row r="554" spans="2:7" x14ac:dyDescent="0.2">
      <c r="B554" s="2" t="e">
        <f>COUNTIF('analisi dei rischi'!#REF!,D554)</f>
        <v>#REF!</v>
      </c>
      <c r="C554" s="2" t="e">
        <f>COUNTIF('analisi dei rischi'!#REF!,D554)</f>
        <v>#REF!</v>
      </c>
      <c r="D554" s="2" t="s">
        <v>18</v>
      </c>
      <c r="E554" s="2" t="e">
        <f>SUM(B554:B556)</f>
        <v>#REF!</v>
      </c>
      <c r="F554" s="2" t="e">
        <f>SUM(C554:C556)</f>
        <v>#REF!</v>
      </c>
      <c r="G554" s="2" t="e">
        <f>+E554+F554</f>
        <v>#REF!</v>
      </c>
    </row>
    <row r="555" spans="2:7" x14ac:dyDescent="0.2">
      <c r="B555" s="2" t="e">
        <f>COUNTIF('analisi dei rischi'!#REF!,D555)</f>
        <v>#REF!</v>
      </c>
      <c r="C555" s="2" t="e">
        <f>COUNTIF('analisi dei rischi'!#REF!,D555)</f>
        <v>#REF!</v>
      </c>
      <c r="D555" s="2" t="s">
        <v>19</v>
      </c>
    </row>
    <row r="556" spans="2:7" x14ac:dyDescent="0.2">
      <c r="B556" s="2" t="e">
        <f>COUNTIF('analisi dei rischi'!#REF!,D556)</f>
        <v>#REF!</v>
      </c>
      <c r="C556" s="2" t="e">
        <f>COUNTIF('analisi dei rischi'!#REF!,D556)</f>
        <v>#REF!</v>
      </c>
      <c r="D556" s="2" t="s">
        <v>20</v>
      </c>
    </row>
    <row r="557" spans="2:7" x14ac:dyDescent="0.2">
      <c r="B557" s="2" t="e">
        <f>MAX(B554:B556)</f>
        <v>#REF!</v>
      </c>
      <c r="C557" s="2" t="e">
        <f>MAX(C554:C556)</f>
        <v>#REF!</v>
      </c>
      <c r="D557" s="2"/>
    </row>
    <row r="558" spans="2:7" ht="31" thickBot="1" x14ac:dyDescent="0.25">
      <c r="B558" s="2" t="e">
        <f>VLOOKUP(B557,B553:D556,3,FALSE)</f>
        <v>#REF!</v>
      </c>
      <c r="C558" s="2" t="e">
        <f>VLOOKUP(C557,C553:D556,2,FALSE)</f>
        <v>#REF!</v>
      </c>
      <c r="D558" s="1" t="s">
        <v>3</v>
      </c>
    </row>
    <row r="559" spans="2:7" x14ac:dyDescent="0.2">
      <c r="B559" s="2"/>
      <c r="C559" s="2"/>
      <c r="D559" s="2"/>
    </row>
    <row r="560" spans="2:7" ht="16" thickBot="1" x14ac:dyDescent="0.25">
      <c r="B560" s="2" t="e">
        <f>CONCATENATE(B558,"-",C558)</f>
        <v>#REF!</v>
      </c>
      <c r="C560" s="2" t="e">
        <f>VLOOKUP(B560,'Criteri validazione globale'!$F$5:$G$14,2,FALSE)</f>
        <v>#REF!</v>
      </c>
      <c r="D560" s="1" t="s">
        <v>21</v>
      </c>
    </row>
    <row r="561" spans="1:14" ht="45" x14ac:dyDescent="0.2">
      <c r="B561" s="5" t="s">
        <v>7</v>
      </c>
      <c r="C561" s="5" t="s">
        <v>9</v>
      </c>
      <c r="E561" s="2" t="s">
        <v>32</v>
      </c>
      <c r="F561" s="2" t="s">
        <v>33</v>
      </c>
      <c r="G561" s="2" t="s">
        <v>31</v>
      </c>
    </row>
    <row r="562" spans="1:14" x14ac:dyDescent="0.2">
      <c r="B562" s="15">
        <v>0</v>
      </c>
      <c r="C562" s="15">
        <v>0</v>
      </c>
      <c r="E562" s="2"/>
      <c r="F562" s="2"/>
      <c r="G562" s="2"/>
    </row>
    <row r="563" spans="1:14" x14ac:dyDescent="0.2">
      <c r="B563" s="2" t="e">
        <f>COUNTIF('analisi dei rischi'!#REF!,D563)</f>
        <v>#REF!</v>
      </c>
      <c r="C563" s="2" t="e">
        <f>COUNTIF('analisi dei rischi'!#REF!,D563)</f>
        <v>#REF!</v>
      </c>
      <c r="D563" s="2" t="s">
        <v>18</v>
      </c>
      <c r="E563" s="2" t="e">
        <f>SUM(B563:B565)</f>
        <v>#REF!</v>
      </c>
      <c r="F563" s="2" t="e">
        <f>SUM(C563:C565)</f>
        <v>#REF!</v>
      </c>
      <c r="G563" s="2" t="e">
        <f>+E563+F563</f>
        <v>#REF!</v>
      </c>
    </row>
    <row r="564" spans="1:14" x14ac:dyDescent="0.2">
      <c r="B564" s="2" t="e">
        <f>COUNTIF('analisi dei rischi'!#REF!,D564)</f>
        <v>#REF!</v>
      </c>
      <c r="C564" s="2" t="e">
        <f>COUNTIF('analisi dei rischi'!#REF!,D564)</f>
        <v>#REF!</v>
      </c>
      <c r="D564" s="2" t="s">
        <v>19</v>
      </c>
    </row>
    <row r="565" spans="1:14" x14ac:dyDescent="0.2">
      <c r="B565" s="2" t="e">
        <f>COUNTIF('analisi dei rischi'!#REF!,D565)</f>
        <v>#REF!</v>
      </c>
      <c r="C565" s="2" t="e">
        <f>COUNTIF('analisi dei rischi'!#REF!,D565)</f>
        <v>#REF!</v>
      </c>
      <c r="D565" s="2" t="s">
        <v>20</v>
      </c>
    </row>
    <row r="566" spans="1:14" x14ac:dyDescent="0.2">
      <c r="B566" s="2" t="e">
        <f>MAX(B563:B565)</f>
        <v>#REF!</v>
      </c>
      <c r="C566" s="2" t="e">
        <f>MAX(C563:C565)</f>
        <v>#REF!</v>
      </c>
      <c r="D566" s="2"/>
    </row>
    <row r="567" spans="1:14" ht="31" thickBot="1" x14ac:dyDescent="0.25">
      <c r="B567" s="2" t="e">
        <f>VLOOKUP(B566,B562:D565,3,FALSE)</f>
        <v>#REF!</v>
      </c>
      <c r="C567" s="2" t="e">
        <f>VLOOKUP(C566,C562:D565,2,FALSE)</f>
        <v>#REF!</v>
      </c>
      <c r="D567" s="1" t="s">
        <v>3</v>
      </c>
    </row>
    <row r="568" spans="1:14" x14ac:dyDescent="0.2">
      <c r="B568" s="2"/>
      <c r="C568" s="2"/>
      <c r="D568" s="2"/>
    </row>
    <row r="569" spans="1:14" ht="16" thickBot="1" x14ac:dyDescent="0.25">
      <c r="B569" s="2" t="e">
        <f>CONCATENATE(B567,"-",C567)</f>
        <v>#REF!</v>
      </c>
      <c r="C569" s="2" t="e">
        <f>VLOOKUP(B569,'Criteri validazione globale'!$F$5:$G$14,2,FALSE)</f>
        <v>#REF!</v>
      </c>
      <c r="D569" s="1" t="s">
        <v>21</v>
      </c>
    </row>
    <row r="570" spans="1:14" ht="16" thickBot="1" x14ac:dyDescent="0.25">
      <c r="A570" s="2"/>
      <c r="B570" s="2"/>
      <c r="C570" s="2"/>
      <c r="D570" s="2"/>
      <c r="E570" s="2"/>
      <c r="F570" s="2"/>
      <c r="G570" s="2"/>
      <c r="H570" s="2"/>
      <c r="I570" s="2"/>
      <c r="J570" s="2"/>
      <c r="K570" s="2"/>
      <c r="L570" s="2"/>
      <c r="M570" s="2"/>
      <c r="N570" s="2"/>
    </row>
    <row r="571" spans="1:14" ht="45" x14ac:dyDescent="0.2">
      <c r="B571" s="5" t="s">
        <v>7</v>
      </c>
      <c r="C571" s="5" t="s">
        <v>9</v>
      </c>
      <c r="E571" s="2" t="s">
        <v>32</v>
      </c>
      <c r="F571" s="2" t="s">
        <v>33</v>
      </c>
      <c r="G571" s="2" t="s">
        <v>31</v>
      </c>
    </row>
    <row r="572" spans="1:14" x14ac:dyDescent="0.2">
      <c r="B572" s="15">
        <v>0</v>
      </c>
      <c r="C572" s="15">
        <v>0</v>
      </c>
      <c r="E572" s="2"/>
      <c r="F572" s="2"/>
      <c r="G572" s="2"/>
    </row>
    <row r="573" spans="1:14" x14ac:dyDescent="0.2">
      <c r="B573" s="2" t="e">
        <f>COUNTIF('analisi dei rischi'!#REF!,D573)</f>
        <v>#REF!</v>
      </c>
      <c r="C573" s="2" t="e">
        <f>COUNTIF('analisi dei rischi'!#REF!,D573)</f>
        <v>#REF!</v>
      </c>
      <c r="D573" s="2" t="s">
        <v>18</v>
      </c>
      <c r="E573" s="2" t="e">
        <f>SUM(B573:B575)</f>
        <v>#REF!</v>
      </c>
      <c r="F573" s="2" t="e">
        <f>SUM(C573:C575)</f>
        <v>#REF!</v>
      </c>
      <c r="G573" s="2" t="e">
        <f>+E573+F573</f>
        <v>#REF!</v>
      </c>
    </row>
    <row r="574" spans="1:14" x14ac:dyDescent="0.2">
      <c r="B574" s="2" t="e">
        <f>COUNTIF('analisi dei rischi'!#REF!,D574)</f>
        <v>#REF!</v>
      </c>
      <c r="C574" s="2" t="e">
        <f>COUNTIF('analisi dei rischi'!#REF!,D574)</f>
        <v>#REF!</v>
      </c>
      <c r="D574" s="2" t="s">
        <v>19</v>
      </c>
    </row>
    <row r="575" spans="1:14" x14ac:dyDescent="0.2">
      <c r="B575" s="2" t="e">
        <f>COUNTIF('analisi dei rischi'!#REF!,D575)</f>
        <v>#REF!</v>
      </c>
      <c r="C575" s="2" t="e">
        <f>COUNTIF('analisi dei rischi'!#REF!,D575)</f>
        <v>#REF!</v>
      </c>
      <c r="D575" s="2" t="s">
        <v>20</v>
      </c>
    </row>
    <row r="576" spans="1:14" x14ac:dyDescent="0.2">
      <c r="B576" s="2" t="e">
        <f>MAX(B573:B575)</f>
        <v>#REF!</v>
      </c>
      <c r="C576" s="2" t="e">
        <f>MAX(C573:C575)</f>
        <v>#REF!</v>
      </c>
      <c r="D576" s="2"/>
    </row>
    <row r="577" spans="2:7" ht="31" thickBot="1" x14ac:dyDescent="0.25">
      <c r="B577" s="2" t="e">
        <f>VLOOKUP(B576,B572:D575,3,FALSE)</f>
        <v>#REF!</v>
      </c>
      <c r="C577" s="2" t="e">
        <f>VLOOKUP(C576,C572:D575,2,FALSE)</f>
        <v>#REF!</v>
      </c>
      <c r="D577" s="1" t="s">
        <v>3</v>
      </c>
    </row>
    <row r="578" spans="2:7" x14ac:dyDescent="0.2">
      <c r="B578" s="2"/>
      <c r="C578" s="2"/>
      <c r="D578" s="2"/>
    </row>
    <row r="579" spans="2:7" ht="16" thickBot="1" x14ac:dyDescent="0.25">
      <c r="B579" s="2" t="e">
        <f>CONCATENATE(B577,"-",C577)</f>
        <v>#REF!</v>
      </c>
      <c r="C579" s="2" t="e">
        <f>VLOOKUP(B579,'Criteri validazione globale'!$F$5:$G$14,2,FALSE)</f>
        <v>#REF!</v>
      </c>
      <c r="D579" s="1" t="s">
        <v>21</v>
      </c>
    </row>
    <row r="580" spans="2:7" ht="45" x14ac:dyDescent="0.2">
      <c r="B580" s="5" t="s">
        <v>7</v>
      </c>
      <c r="C580" s="5" t="s">
        <v>9</v>
      </c>
      <c r="E580" s="2" t="s">
        <v>32</v>
      </c>
      <c r="F580" s="2" t="s">
        <v>33</v>
      </c>
      <c r="G580" s="2" t="s">
        <v>31</v>
      </c>
    </row>
    <row r="581" spans="2:7" x14ac:dyDescent="0.2">
      <c r="B581" s="15">
        <v>0</v>
      </c>
      <c r="C581" s="15">
        <v>0</v>
      </c>
      <c r="E581" s="2"/>
      <c r="F581" s="2"/>
      <c r="G581" s="2"/>
    </row>
    <row r="582" spans="2:7" x14ac:dyDescent="0.2">
      <c r="B582" s="2" t="e">
        <f>COUNTIF('analisi dei rischi'!#REF!,D582)</f>
        <v>#REF!</v>
      </c>
      <c r="C582" s="2" t="e">
        <f>COUNTIF('analisi dei rischi'!#REF!,D582)</f>
        <v>#REF!</v>
      </c>
      <c r="D582" s="2" t="s">
        <v>18</v>
      </c>
      <c r="E582" s="2" t="e">
        <f>SUM(B582:B584)</f>
        <v>#REF!</v>
      </c>
      <c r="F582" s="2" t="e">
        <f>SUM(C582:C584)</f>
        <v>#REF!</v>
      </c>
      <c r="G582" s="2" t="e">
        <f>+E582+F582</f>
        <v>#REF!</v>
      </c>
    </row>
    <row r="583" spans="2:7" x14ac:dyDescent="0.2">
      <c r="B583" s="2" t="e">
        <f>COUNTIF('analisi dei rischi'!#REF!,D583)</f>
        <v>#REF!</v>
      </c>
      <c r="C583" s="2" t="e">
        <f>COUNTIF('analisi dei rischi'!#REF!,D583)</f>
        <v>#REF!</v>
      </c>
      <c r="D583" s="2" t="s">
        <v>19</v>
      </c>
    </row>
    <row r="584" spans="2:7" x14ac:dyDescent="0.2">
      <c r="B584" s="2" t="e">
        <f>COUNTIF('analisi dei rischi'!#REF!,D584)</f>
        <v>#REF!</v>
      </c>
      <c r="C584" s="2" t="e">
        <f>COUNTIF('analisi dei rischi'!#REF!,D584)</f>
        <v>#REF!</v>
      </c>
      <c r="D584" s="2" t="s">
        <v>20</v>
      </c>
    </row>
    <row r="585" spans="2:7" x14ac:dyDescent="0.2">
      <c r="B585" s="2" t="e">
        <f>MAX(B582:B584)</f>
        <v>#REF!</v>
      </c>
      <c r="C585" s="2" t="e">
        <f>MAX(C582:C584)</f>
        <v>#REF!</v>
      </c>
      <c r="D585" s="2"/>
    </row>
    <row r="586" spans="2:7" ht="31" thickBot="1" x14ac:dyDescent="0.25">
      <c r="B586" s="2" t="e">
        <f>VLOOKUP(B585,B581:D584,3,FALSE)</f>
        <v>#REF!</v>
      </c>
      <c r="C586" s="2" t="e">
        <f>VLOOKUP(C585,C581:D584,2,FALSE)</f>
        <v>#REF!</v>
      </c>
      <c r="D586" s="1" t="s">
        <v>3</v>
      </c>
    </row>
    <row r="587" spans="2:7" x14ac:dyDescent="0.2">
      <c r="B587" s="2"/>
      <c r="C587" s="2"/>
      <c r="D587" s="2"/>
    </row>
    <row r="588" spans="2:7" ht="16" thickBot="1" x14ac:dyDescent="0.25">
      <c r="B588" s="2" t="e">
        <f>CONCATENATE(B586,"-",C586)</f>
        <v>#REF!</v>
      </c>
      <c r="C588" s="2" t="e">
        <f>VLOOKUP(B588,'Criteri validazione globale'!$F$5:$G$14,2,FALSE)</f>
        <v>#REF!</v>
      </c>
      <c r="D588" s="1" t="s">
        <v>21</v>
      </c>
    </row>
    <row r="589" spans="2:7" ht="45" x14ac:dyDescent="0.2">
      <c r="B589" s="5" t="s">
        <v>7</v>
      </c>
      <c r="C589" s="5" t="s">
        <v>9</v>
      </c>
      <c r="E589" s="2" t="s">
        <v>32</v>
      </c>
      <c r="F589" s="2" t="s">
        <v>33</v>
      </c>
      <c r="G589" s="2" t="s">
        <v>31</v>
      </c>
    </row>
    <row r="590" spans="2:7" x14ac:dyDescent="0.2">
      <c r="B590" s="15">
        <v>0</v>
      </c>
      <c r="C590" s="15">
        <v>0</v>
      </c>
      <c r="E590" s="2"/>
      <c r="F590" s="2"/>
      <c r="G590" s="2"/>
    </row>
    <row r="591" spans="2:7" x14ac:dyDescent="0.2">
      <c r="B591" s="2" t="e">
        <f>COUNTIF('analisi dei rischi'!#REF!,D591)</f>
        <v>#REF!</v>
      </c>
      <c r="C591" s="2" t="e">
        <f>COUNTIF('analisi dei rischi'!#REF!,D591)</f>
        <v>#REF!</v>
      </c>
      <c r="D591" s="2" t="s">
        <v>18</v>
      </c>
      <c r="E591" s="2" t="e">
        <f>SUM(B591:B593)</f>
        <v>#REF!</v>
      </c>
      <c r="F591" s="2" t="e">
        <f>SUM(C591:C593)</f>
        <v>#REF!</v>
      </c>
      <c r="G591" s="2" t="e">
        <f>+E591+F591</f>
        <v>#REF!</v>
      </c>
    </row>
    <row r="592" spans="2:7" x14ac:dyDescent="0.2">
      <c r="B592" s="2" t="e">
        <f>COUNTIF('analisi dei rischi'!#REF!,D592)</f>
        <v>#REF!</v>
      </c>
      <c r="C592" s="2" t="e">
        <f>COUNTIF('analisi dei rischi'!#REF!,D592)</f>
        <v>#REF!</v>
      </c>
      <c r="D592" s="2" t="s">
        <v>19</v>
      </c>
    </row>
    <row r="593" spans="2:7" x14ac:dyDescent="0.2">
      <c r="B593" s="2" t="e">
        <f>COUNTIF('analisi dei rischi'!#REF!,D593)</f>
        <v>#REF!</v>
      </c>
      <c r="C593" s="2" t="e">
        <f>COUNTIF('analisi dei rischi'!#REF!,D593)</f>
        <v>#REF!</v>
      </c>
      <c r="D593" s="2" t="s">
        <v>20</v>
      </c>
    </row>
    <row r="594" spans="2:7" x14ac:dyDescent="0.2">
      <c r="B594" s="2" t="e">
        <f>MAX(B591:B593)</f>
        <v>#REF!</v>
      </c>
      <c r="C594" s="2" t="e">
        <f>MAX(C591:C593)</f>
        <v>#REF!</v>
      </c>
      <c r="D594" s="2"/>
    </row>
    <row r="595" spans="2:7" ht="31" thickBot="1" x14ac:dyDescent="0.25">
      <c r="B595" s="2" t="e">
        <f>VLOOKUP(B594,B590:D593,3,FALSE)</f>
        <v>#REF!</v>
      </c>
      <c r="C595" s="2" t="e">
        <f>VLOOKUP(C594,C590:D593,2,FALSE)</f>
        <v>#REF!</v>
      </c>
      <c r="D595" s="1" t="s">
        <v>3</v>
      </c>
    </row>
    <row r="596" spans="2:7" x14ac:dyDescent="0.2">
      <c r="B596" s="2"/>
      <c r="C596" s="2"/>
      <c r="D596" s="2"/>
    </row>
    <row r="597" spans="2:7" ht="16" thickBot="1" x14ac:dyDescent="0.25">
      <c r="B597" s="2" t="e">
        <f>CONCATENATE(B595,"-",C595)</f>
        <v>#REF!</v>
      </c>
      <c r="C597" s="2" t="e">
        <f>VLOOKUP(B597,'Criteri validazione globale'!$F$5:$G$14,2,FALSE)</f>
        <v>#REF!</v>
      </c>
      <c r="D597" s="1" t="s">
        <v>21</v>
      </c>
    </row>
    <row r="598" spans="2:7" ht="45" x14ac:dyDescent="0.2">
      <c r="B598" s="5" t="s">
        <v>7</v>
      </c>
      <c r="C598" s="5" t="s">
        <v>9</v>
      </c>
      <c r="E598" s="2" t="s">
        <v>32</v>
      </c>
      <c r="F598" s="2" t="s">
        <v>33</v>
      </c>
      <c r="G598" s="2" t="s">
        <v>31</v>
      </c>
    </row>
    <row r="599" spans="2:7" x14ac:dyDescent="0.2">
      <c r="B599" s="15">
        <v>0</v>
      </c>
      <c r="C599" s="15">
        <v>0</v>
      </c>
      <c r="E599" s="2"/>
      <c r="F599" s="2"/>
      <c r="G599" s="2"/>
    </row>
    <row r="600" spans="2:7" x14ac:dyDescent="0.2">
      <c r="B600" s="2" t="e">
        <f>COUNTIF('analisi dei rischi'!#REF!,D600)</f>
        <v>#REF!</v>
      </c>
      <c r="C600" s="2" t="e">
        <f>COUNTIF('analisi dei rischi'!#REF!,D600)</f>
        <v>#REF!</v>
      </c>
      <c r="D600" s="2" t="s">
        <v>18</v>
      </c>
      <c r="E600" s="2" t="e">
        <f>SUM(B600:B602)</f>
        <v>#REF!</v>
      </c>
      <c r="F600" s="2" t="e">
        <f>SUM(C600:C602)</f>
        <v>#REF!</v>
      </c>
      <c r="G600" s="2" t="e">
        <f>+E600+F600</f>
        <v>#REF!</v>
      </c>
    </row>
    <row r="601" spans="2:7" x14ac:dyDescent="0.2">
      <c r="B601" s="2" t="e">
        <f>COUNTIF('analisi dei rischi'!#REF!,D601)</f>
        <v>#REF!</v>
      </c>
      <c r="C601" s="2" t="e">
        <f>COUNTIF('analisi dei rischi'!#REF!,D601)</f>
        <v>#REF!</v>
      </c>
      <c r="D601" s="2" t="s">
        <v>19</v>
      </c>
    </row>
    <row r="602" spans="2:7" x14ac:dyDescent="0.2">
      <c r="B602" s="2" t="e">
        <f>COUNTIF('analisi dei rischi'!#REF!,D602)</f>
        <v>#REF!</v>
      </c>
      <c r="C602" s="2" t="e">
        <f>COUNTIF('analisi dei rischi'!#REF!,D602)</f>
        <v>#REF!</v>
      </c>
      <c r="D602" s="2" t="s">
        <v>20</v>
      </c>
    </row>
    <row r="603" spans="2:7" x14ac:dyDescent="0.2">
      <c r="B603" s="2" t="e">
        <f>MAX(B600:B602)</f>
        <v>#REF!</v>
      </c>
      <c r="C603" s="2" t="e">
        <f>MAX(C600:C602)</f>
        <v>#REF!</v>
      </c>
      <c r="D603" s="2"/>
    </row>
    <row r="604" spans="2:7" ht="31" thickBot="1" x14ac:dyDescent="0.25">
      <c r="B604" s="2" t="e">
        <f>VLOOKUP(B603,B599:D602,3,FALSE)</f>
        <v>#REF!</v>
      </c>
      <c r="C604" s="2" t="e">
        <f>VLOOKUP(C603,C599:D602,2,FALSE)</f>
        <v>#REF!</v>
      </c>
      <c r="D604" s="1" t="s">
        <v>3</v>
      </c>
    </row>
    <row r="605" spans="2:7" x14ac:dyDescent="0.2">
      <c r="B605" s="2"/>
      <c r="C605" s="2"/>
      <c r="D605" s="2"/>
    </row>
    <row r="606" spans="2:7" ht="16" thickBot="1" x14ac:dyDescent="0.25">
      <c r="B606" s="2" t="e">
        <f>CONCATENATE(B604,"-",C604)</f>
        <v>#REF!</v>
      </c>
      <c r="C606" s="2" t="e">
        <f>VLOOKUP(B606,'Criteri validazione globale'!$F$5:$G$14,2,FALSE)</f>
        <v>#REF!</v>
      </c>
      <c r="D606" s="1" t="s">
        <v>21</v>
      </c>
    </row>
    <row r="607" spans="2:7" ht="45" x14ac:dyDescent="0.2">
      <c r="B607" s="5" t="s">
        <v>7</v>
      </c>
      <c r="C607" s="5" t="s">
        <v>9</v>
      </c>
      <c r="E607" s="2" t="s">
        <v>32</v>
      </c>
      <c r="F607" s="2" t="s">
        <v>33</v>
      </c>
      <c r="G607" s="2" t="s">
        <v>31</v>
      </c>
    </row>
    <row r="608" spans="2:7" x14ac:dyDescent="0.2">
      <c r="B608" s="15">
        <v>0</v>
      </c>
      <c r="C608" s="15">
        <v>0</v>
      </c>
      <c r="E608" s="2"/>
      <c r="F608" s="2"/>
      <c r="G608" s="2"/>
    </row>
    <row r="609" spans="2:7" x14ac:dyDescent="0.2">
      <c r="B609" s="2" t="e">
        <f>COUNTIF('analisi dei rischi'!#REF!,D609)</f>
        <v>#REF!</v>
      </c>
      <c r="C609" s="2" t="e">
        <f>COUNTIF('analisi dei rischi'!#REF!,D609)</f>
        <v>#REF!</v>
      </c>
      <c r="D609" s="2" t="s">
        <v>18</v>
      </c>
      <c r="E609" s="2" t="e">
        <f>SUM(B609:B611)</f>
        <v>#REF!</v>
      </c>
      <c r="F609" s="2" t="e">
        <f>SUM(C609:C611)</f>
        <v>#REF!</v>
      </c>
      <c r="G609" s="2" t="e">
        <f>+E609+F609</f>
        <v>#REF!</v>
      </c>
    </row>
    <row r="610" spans="2:7" x14ac:dyDescent="0.2">
      <c r="B610" s="2" t="e">
        <f>COUNTIF('analisi dei rischi'!#REF!,D610)</f>
        <v>#REF!</v>
      </c>
      <c r="C610" s="2" t="e">
        <f>COUNTIF('analisi dei rischi'!#REF!,D610)</f>
        <v>#REF!</v>
      </c>
      <c r="D610" s="2" t="s">
        <v>19</v>
      </c>
    </row>
    <row r="611" spans="2:7" x14ac:dyDescent="0.2">
      <c r="B611" s="2" t="e">
        <f>COUNTIF('analisi dei rischi'!#REF!,D611)</f>
        <v>#REF!</v>
      </c>
      <c r="C611" s="2" t="e">
        <f>COUNTIF('analisi dei rischi'!#REF!,D611)</f>
        <v>#REF!</v>
      </c>
      <c r="D611" s="2" t="s">
        <v>20</v>
      </c>
    </row>
    <row r="612" spans="2:7" x14ac:dyDescent="0.2">
      <c r="B612" s="2" t="e">
        <f>MAX(B609:B611)</f>
        <v>#REF!</v>
      </c>
      <c r="C612" s="2" t="e">
        <f>MAX(C609:C611)</f>
        <v>#REF!</v>
      </c>
      <c r="D612" s="2"/>
    </row>
    <row r="613" spans="2:7" ht="31" thickBot="1" x14ac:dyDescent="0.25">
      <c r="B613" s="2" t="e">
        <f>VLOOKUP(B612,B608:D611,3,FALSE)</f>
        <v>#REF!</v>
      </c>
      <c r="C613" s="2" t="e">
        <f>VLOOKUP(C612,C608:D611,2,FALSE)</f>
        <v>#REF!</v>
      </c>
      <c r="D613" s="1" t="s">
        <v>3</v>
      </c>
    </row>
    <row r="614" spans="2:7" x14ac:dyDescent="0.2">
      <c r="B614" s="2"/>
      <c r="C614" s="2"/>
      <c r="D614" s="2"/>
    </row>
    <row r="615" spans="2:7" ht="16" thickBot="1" x14ac:dyDescent="0.25">
      <c r="B615" s="2" t="e">
        <f>CONCATENATE(B613,"-",C613)</f>
        <v>#REF!</v>
      </c>
      <c r="C615" s="2" t="e">
        <f>VLOOKUP(B615,'Criteri validazione globale'!$F$5:$G$14,2,FALSE)</f>
        <v>#REF!</v>
      </c>
      <c r="D615" s="1" t="s">
        <v>21</v>
      </c>
    </row>
    <row r="616" spans="2:7" ht="45" x14ac:dyDescent="0.2">
      <c r="B616" s="5" t="s">
        <v>7</v>
      </c>
      <c r="C616" s="5" t="s">
        <v>9</v>
      </c>
      <c r="E616" s="2" t="s">
        <v>32</v>
      </c>
      <c r="F616" s="2" t="s">
        <v>33</v>
      </c>
      <c r="G616" s="2" t="s">
        <v>31</v>
      </c>
    </row>
    <row r="617" spans="2:7" x14ac:dyDescent="0.2">
      <c r="B617" s="15">
        <v>0</v>
      </c>
      <c r="C617" s="15">
        <v>0</v>
      </c>
      <c r="E617" s="2"/>
      <c r="F617" s="2"/>
      <c r="G617" s="2"/>
    </row>
    <row r="618" spans="2:7" x14ac:dyDescent="0.2">
      <c r="B618" s="2" t="e">
        <f>COUNTIF('analisi dei rischi'!#REF!,D618)</f>
        <v>#REF!</v>
      </c>
      <c r="C618" s="2" t="e">
        <f>COUNTIF('analisi dei rischi'!#REF!,D618)</f>
        <v>#REF!</v>
      </c>
      <c r="D618" s="2" t="s">
        <v>18</v>
      </c>
      <c r="E618" s="2" t="e">
        <f>SUM(B618:B620)</f>
        <v>#REF!</v>
      </c>
      <c r="F618" s="2" t="e">
        <f>SUM(C618:C620)</f>
        <v>#REF!</v>
      </c>
      <c r="G618" s="2" t="e">
        <f>+E618+F618</f>
        <v>#REF!</v>
      </c>
    </row>
    <row r="619" spans="2:7" x14ac:dyDescent="0.2">
      <c r="B619" s="2" t="e">
        <f>COUNTIF('analisi dei rischi'!#REF!,D619)</f>
        <v>#REF!</v>
      </c>
      <c r="C619" s="2" t="e">
        <f>COUNTIF('analisi dei rischi'!#REF!,D619)</f>
        <v>#REF!</v>
      </c>
      <c r="D619" s="2" t="s">
        <v>19</v>
      </c>
    </row>
    <row r="620" spans="2:7" x14ac:dyDescent="0.2">
      <c r="B620" s="2" t="e">
        <f>COUNTIF('analisi dei rischi'!#REF!,D620)</f>
        <v>#REF!</v>
      </c>
      <c r="C620" s="2" t="e">
        <f>COUNTIF('analisi dei rischi'!#REF!,D620)</f>
        <v>#REF!</v>
      </c>
      <c r="D620" s="2" t="s">
        <v>20</v>
      </c>
    </row>
    <row r="621" spans="2:7" x14ac:dyDescent="0.2">
      <c r="B621" s="2" t="e">
        <f>MAX(B618:B620)</f>
        <v>#REF!</v>
      </c>
      <c r="C621" s="2" t="e">
        <f>MAX(C618:C620)</f>
        <v>#REF!</v>
      </c>
      <c r="D621" s="2"/>
    </row>
    <row r="622" spans="2:7" ht="31" thickBot="1" x14ac:dyDescent="0.25">
      <c r="B622" s="2" t="e">
        <f>VLOOKUP(B621,B617:D620,3,FALSE)</f>
        <v>#REF!</v>
      </c>
      <c r="C622" s="2" t="e">
        <f>VLOOKUP(C621,C617:D620,2,FALSE)</f>
        <v>#REF!</v>
      </c>
      <c r="D622" s="1" t="s">
        <v>3</v>
      </c>
    </row>
    <row r="623" spans="2:7" x14ac:dyDescent="0.2">
      <c r="B623" s="2"/>
      <c r="C623" s="2"/>
      <c r="D623" s="2"/>
    </row>
    <row r="624" spans="2:7" ht="16" thickBot="1" x14ac:dyDescent="0.25">
      <c r="B624" s="2" t="e">
        <f>CONCATENATE(B622,"-",C622)</f>
        <v>#REF!</v>
      </c>
      <c r="C624" s="2" t="e">
        <f>VLOOKUP(B624,'Criteri validazione globale'!$F$5:$G$14,2,FALSE)</f>
        <v>#REF!</v>
      </c>
      <c r="D624" s="1" t="s">
        <v>21</v>
      </c>
    </row>
    <row r="625" spans="2:7" ht="45" x14ac:dyDescent="0.2">
      <c r="B625" s="5" t="s">
        <v>7</v>
      </c>
      <c r="C625" s="5" t="s">
        <v>9</v>
      </c>
      <c r="E625" s="2" t="s">
        <v>32</v>
      </c>
      <c r="F625" s="2" t="s">
        <v>33</v>
      </c>
      <c r="G625" s="2" t="s">
        <v>31</v>
      </c>
    </row>
    <row r="626" spans="2:7" x14ac:dyDescent="0.2">
      <c r="B626" s="15">
        <v>0</v>
      </c>
      <c r="C626" s="15">
        <v>0</v>
      </c>
      <c r="E626" s="2"/>
      <c r="F626" s="2"/>
      <c r="G626" s="2"/>
    </row>
    <row r="627" spans="2:7" x14ac:dyDescent="0.2">
      <c r="B627" s="2" t="e">
        <f>COUNTIF('analisi dei rischi'!#REF!,D627)</f>
        <v>#REF!</v>
      </c>
      <c r="C627" s="2" t="e">
        <f>COUNTIF('analisi dei rischi'!#REF!,D627)</f>
        <v>#REF!</v>
      </c>
      <c r="D627" s="2" t="s">
        <v>18</v>
      </c>
      <c r="E627" s="2" t="e">
        <f>SUM(B627:B629)</f>
        <v>#REF!</v>
      </c>
      <c r="F627" s="2" t="e">
        <f>SUM(C627:C629)</f>
        <v>#REF!</v>
      </c>
      <c r="G627" s="2" t="e">
        <f>+E627+F627</f>
        <v>#REF!</v>
      </c>
    </row>
    <row r="628" spans="2:7" x14ac:dyDescent="0.2">
      <c r="B628" s="2" t="e">
        <f>COUNTIF('analisi dei rischi'!#REF!,D628)</f>
        <v>#REF!</v>
      </c>
      <c r="C628" s="2" t="e">
        <f>COUNTIF('analisi dei rischi'!#REF!,D628)</f>
        <v>#REF!</v>
      </c>
      <c r="D628" s="2" t="s">
        <v>19</v>
      </c>
    </row>
    <row r="629" spans="2:7" x14ac:dyDescent="0.2">
      <c r="B629" s="2" t="e">
        <f>COUNTIF('analisi dei rischi'!#REF!,D629)</f>
        <v>#REF!</v>
      </c>
      <c r="C629" s="2" t="e">
        <f>COUNTIF('analisi dei rischi'!#REF!,D629)</f>
        <v>#REF!</v>
      </c>
      <c r="D629" s="2" t="s">
        <v>20</v>
      </c>
    </row>
    <row r="630" spans="2:7" x14ac:dyDescent="0.2">
      <c r="B630" s="2" t="e">
        <f>MAX(B627:B629)</f>
        <v>#REF!</v>
      </c>
      <c r="C630" s="2" t="e">
        <f>MAX(C627:C629)</f>
        <v>#REF!</v>
      </c>
      <c r="D630" s="2"/>
    </row>
    <row r="631" spans="2:7" ht="31" thickBot="1" x14ac:dyDescent="0.25">
      <c r="B631" s="2" t="e">
        <f>VLOOKUP(B630,B626:D629,3,FALSE)</f>
        <v>#REF!</v>
      </c>
      <c r="C631" s="2" t="e">
        <f>VLOOKUP(C630,C626:D629,2,FALSE)</f>
        <v>#REF!</v>
      </c>
      <c r="D631" s="1" t="s">
        <v>3</v>
      </c>
    </row>
    <row r="632" spans="2:7" x14ac:dyDescent="0.2">
      <c r="B632" s="2"/>
      <c r="C632" s="2"/>
      <c r="D632" s="2"/>
    </row>
    <row r="633" spans="2:7" ht="16" thickBot="1" x14ac:dyDescent="0.25">
      <c r="B633" s="2" t="e">
        <f>CONCATENATE(B631,"-",C631)</f>
        <v>#REF!</v>
      </c>
      <c r="C633" s="2" t="e">
        <f>VLOOKUP(B633,'Criteri validazione globale'!$F$5:$G$14,2,FALSE)</f>
        <v>#REF!</v>
      </c>
      <c r="D633" s="1" t="s">
        <v>21</v>
      </c>
    </row>
    <row r="634" spans="2:7" ht="45" x14ac:dyDescent="0.2">
      <c r="B634" s="5" t="s">
        <v>7</v>
      </c>
      <c r="C634" s="5" t="s">
        <v>9</v>
      </c>
      <c r="E634" s="2" t="s">
        <v>32</v>
      </c>
      <c r="F634" s="2" t="s">
        <v>33</v>
      </c>
      <c r="G634" s="2" t="s">
        <v>31</v>
      </c>
    </row>
    <row r="635" spans="2:7" x14ac:dyDescent="0.2">
      <c r="B635" s="15">
        <v>0</v>
      </c>
      <c r="C635" s="15">
        <v>0</v>
      </c>
      <c r="E635" s="2"/>
      <c r="F635" s="2"/>
      <c r="G635" s="2"/>
    </row>
    <row r="636" spans="2:7" x14ac:dyDescent="0.2">
      <c r="B636" s="2" t="e">
        <f>COUNTIF('analisi dei rischi'!#REF!,D636)</f>
        <v>#REF!</v>
      </c>
      <c r="C636" s="2" t="e">
        <f>COUNTIF('analisi dei rischi'!#REF!,D636)</f>
        <v>#REF!</v>
      </c>
      <c r="D636" s="2" t="s">
        <v>18</v>
      </c>
      <c r="E636" s="2" t="e">
        <f>SUM(B636:B638)</f>
        <v>#REF!</v>
      </c>
      <c r="F636" s="2" t="e">
        <f>SUM(C636:C638)</f>
        <v>#REF!</v>
      </c>
      <c r="G636" s="2" t="e">
        <f>+E636+F636</f>
        <v>#REF!</v>
      </c>
    </row>
    <row r="637" spans="2:7" x14ac:dyDescent="0.2">
      <c r="B637" s="2" t="e">
        <f>COUNTIF('analisi dei rischi'!#REF!,D637)</f>
        <v>#REF!</v>
      </c>
      <c r="C637" s="2" t="e">
        <f>COUNTIF('analisi dei rischi'!#REF!,D637)</f>
        <v>#REF!</v>
      </c>
      <c r="D637" s="2" t="s">
        <v>19</v>
      </c>
    </row>
    <row r="638" spans="2:7" x14ac:dyDescent="0.2">
      <c r="B638" s="2" t="e">
        <f>COUNTIF('analisi dei rischi'!#REF!,D638)</f>
        <v>#REF!</v>
      </c>
      <c r="C638" s="2" t="e">
        <f>COUNTIF('analisi dei rischi'!#REF!,D638)</f>
        <v>#REF!</v>
      </c>
      <c r="D638" s="2" t="s">
        <v>20</v>
      </c>
    </row>
    <row r="639" spans="2:7" x14ac:dyDescent="0.2">
      <c r="B639" s="2" t="e">
        <f>MAX(B636:B638)</f>
        <v>#REF!</v>
      </c>
      <c r="C639" s="2" t="e">
        <f>MAX(C636:C638)</f>
        <v>#REF!</v>
      </c>
      <c r="D639" s="2"/>
    </row>
    <row r="640" spans="2:7" ht="31" thickBot="1" x14ac:dyDescent="0.25">
      <c r="B640" s="2" t="e">
        <f>VLOOKUP(B639,B635:D638,3,FALSE)</f>
        <v>#REF!</v>
      </c>
      <c r="C640" s="2" t="e">
        <f>VLOOKUP(C639,C635:D638,2,FALSE)</f>
        <v>#REF!</v>
      </c>
      <c r="D640" s="1" t="s">
        <v>3</v>
      </c>
    </row>
    <row r="641" spans="2:7" x14ac:dyDescent="0.2">
      <c r="B641" s="2"/>
      <c r="C641" s="2"/>
      <c r="D641" s="2"/>
    </row>
    <row r="642" spans="2:7" ht="16" thickBot="1" x14ac:dyDescent="0.25">
      <c r="B642" s="2" t="e">
        <f>CONCATENATE(B640,"-",C640)</f>
        <v>#REF!</v>
      </c>
      <c r="C642" s="2" t="e">
        <f>VLOOKUP(B642,'Criteri validazione globale'!$F$5:$G$14,2,FALSE)</f>
        <v>#REF!</v>
      </c>
      <c r="D642" s="1" t="s">
        <v>21</v>
      </c>
    </row>
    <row r="643" spans="2:7" ht="45" x14ac:dyDescent="0.2">
      <c r="B643" s="5" t="s">
        <v>7</v>
      </c>
      <c r="C643" s="5" t="s">
        <v>9</v>
      </c>
      <c r="E643" s="2" t="s">
        <v>32</v>
      </c>
      <c r="F643" s="2" t="s">
        <v>33</v>
      </c>
      <c r="G643" s="2" t="s">
        <v>31</v>
      </c>
    </row>
    <row r="644" spans="2:7" x14ac:dyDescent="0.2">
      <c r="B644" s="15">
        <v>0</v>
      </c>
      <c r="C644" s="15">
        <v>0</v>
      </c>
      <c r="E644" s="2"/>
      <c r="F644" s="2"/>
      <c r="G644" s="2"/>
    </row>
    <row r="645" spans="2:7" x14ac:dyDescent="0.2">
      <c r="B645" s="2" t="e">
        <f>COUNTIF('analisi dei rischi'!#REF!,D645)</f>
        <v>#REF!</v>
      </c>
      <c r="C645" s="2" t="e">
        <f>COUNTIF('analisi dei rischi'!#REF!,D645)</f>
        <v>#REF!</v>
      </c>
      <c r="D645" s="2" t="s">
        <v>18</v>
      </c>
      <c r="E645" s="2" t="e">
        <f>SUM(B645:B647)</f>
        <v>#REF!</v>
      </c>
      <c r="F645" s="2" t="e">
        <f>SUM(C645:C647)</f>
        <v>#REF!</v>
      </c>
      <c r="G645" s="2" t="e">
        <f>+E645+F645</f>
        <v>#REF!</v>
      </c>
    </row>
    <row r="646" spans="2:7" x14ac:dyDescent="0.2">
      <c r="B646" s="2" t="e">
        <f>COUNTIF('analisi dei rischi'!#REF!,D646)</f>
        <v>#REF!</v>
      </c>
      <c r="C646" s="2" t="e">
        <f>COUNTIF('analisi dei rischi'!#REF!,D646)</f>
        <v>#REF!</v>
      </c>
      <c r="D646" s="2" t="s">
        <v>19</v>
      </c>
    </row>
    <row r="647" spans="2:7" x14ac:dyDescent="0.2">
      <c r="B647" s="2" t="e">
        <f>COUNTIF('analisi dei rischi'!#REF!,D647)</f>
        <v>#REF!</v>
      </c>
      <c r="C647" s="2" t="e">
        <f>COUNTIF('analisi dei rischi'!#REF!,D647)</f>
        <v>#REF!</v>
      </c>
      <c r="D647" s="2" t="s">
        <v>20</v>
      </c>
    </row>
    <row r="648" spans="2:7" x14ac:dyDescent="0.2">
      <c r="B648" s="2" t="e">
        <f>MAX(B645:B647)</f>
        <v>#REF!</v>
      </c>
      <c r="C648" s="2" t="e">
        <f>MAX(C645:C647)</f>
        <v>#REF!</v>
      </c>
      <c r="D648" s="2"/>
    </row>
    <row r="649" spans="2:7" ht="31" thickBot="1" x14ac:dyDescent="0.25">
      <c r="B649" s="2" t="e">
        <f>VLOOKUP(B648,B644:D647,3,FALSE)</f>
        <v>#REF!</v>
      </c>
      <c r="C649" s="2" t="e">
        <f>VLOOKUP(C648,C644:D647,2,FALSE)</f>
        <v>#REF!</v>
      </c>
      <c r="D649" s="1" t="s">
        <v>3</v>
      </c>
    </row>
    <row r="650" spans="2:7" x14ac:dyDescent="0.2">
      <c r="B650" s="2"/>
      <c r="C650" s="2"/>
      <c r="D650" s="2"/>
    </row>
    <row r="651" spans="2:7" ht="16" thickBot="1" x14ac:dyDescent="0.25">
      <c r="B651" s="2" t="e">
        <f>CONCATENATE(B649,"-",C649)</f>
        <v>#REF!</v>
      </c>
      <c r="C651" s="2" t="e">
        <f>VLOOKUP(B651,'Criteri validazione globale'!$F$5:$G$14,2,FALSE)</f>
        <v>#REF!</v>
      </c>
      <c r="D651" s="1" t="s">
        <v>21</v>
      </c>
    </row>
    <row r="652" spans="2:7" ht="45" x14ac:dyDescent="0.2">
      <c r="B652" s="5" t="s">
        <v>7</v>
      </c>
      <c r="C652" s="5" t="s">
        <v>9</v>
      </c>
      <c r="E652" s="2" t="s">
        <v>32</v>
      </c>
      <c r="F652" s="2" t="s">
        <v>33</v>
      </c>
      <c r="G652" s="2" t="s">
        <v>31</v>
      </c>
    </row>
    <row r="653" spans="2:7" x14ac:dyDescent="0.2">
      <c r="B653" s="15">
        <v>0</v>
      </c>
      <c r="C653" s="15">
        <v>0</v>
      </c>
      <c r="E653" s="2"/>
      <c r="F653" s="2"/>
      <c r="G653" s="2"/>
    </row>
    <row r="654" spans="2:7" x14ac:dyDescent="0.2">
      <c r="B654" s="2" t="e">
        <f>COUNTIF('analisi dei rischi'!#REF!,D654)</f>
        <v>#REF!</v>
      </c>
      <c r="C654" s="2" t="e">
        <f>COUNTIF('analisi dei rischi'!#REF!,D654)</f>
        <v>#REF!</v>
      </c>
      <c r="D654" s="2" t="s">
        <v>18</v>
      </c>
      <c r="E654" s="2" t="e">
        <f>SUM(B654:B656)</f>
        <v>#REF!</v>
      </c>
      <c r="F654" s="2" t="e">
        <f>SUM(C654:C656)</f>
        <v>#REF!</v>
      </c>
      <c r="G654" s="2" t="e">
        <f>+E654+F654</f>
        <v>#REF!</v>
      </c>
    </row>
    <row r="655" spans="2:7" x14ac:dyDescent="0.2">
      <c r="B655" s="2" t="e">
        <f>COUNTIF('analisi dei rischi'!#REF!,D655)</f>
        <v>#REF!</v>
      </c>
      <c r="C655" s="2" t="e">
        <f>COUNTIF('analisi dei rischi'!#REF!,D655)</f>
        <v>#REF!</v>
      </c>
      <c r="D655" s="2" t="s">
        <v>19</v>
      </c>
    </row>
    <row r="656" spans="2:7" x14ac:dyDescent="0.2">
      <c r="B656" s="2" t="e">
        <f>COUNTIF('analisi dei rischi'!#REF!,D656)</f>
        <v>#REF!</v>
      </c>
      <c r="C656" s="2" t="e">
        <f>COUNTIF('analisi dei rischi'!#REF!,D656)</f>
        <v>#REF!</v>
      </c>
      <c r="D656" s="2" t="s">
        <v>20</v>
      </c>
    </row>
    <row r="657" spans="2:7" x14ac:dyDescent="0.2">
      <c r="B657" s="2" t="e">
        <f>MAX(B654:B656)</f>
        <v>#REF!</v>
      </c>
      <c r="C657" s="2" t="e">
        <f>MAX(C654:C656)</f>
        <v>#REF!</v>
      </c>
      <c r="D657" s="2"/>
    </row>
    <row r="658" spans="2:7" ht="31" thickBot="1" x14ac:dyDescent="0.25">
      <c r="B658" s="2" t="e">
        <f>VLOOKUP(B657,B653:D656,3,FALSE)</f>
        <v>#REF!</v>
      </c>
      <c r="C658" s="2" t="e">
        <f>VLOOKUP(C657,C653:D656,2,FALSE)</f>
        <v>#REF!</v>
      </c>
      <c r="D658" s="1" t="s">
        <v>3</v>
      </c>
    </row>
    <row r="659" spans="2:7" x14ac:dyDescent="0.2">
      <c r="B659" s="2"/>
      <c r="C659" s="2"/>
      <c r="D659" s="2"/>
    </row>
    <row r="660" spans="2:7" ht="16" thickBot="1" x14ac:dyDescent="0.25">
      <c r="B660" s="2" t="e">
        <f>CONCATENATE(B658,"-",C658)</f>
        <v>#REF!</v>
      </c>
      <c r="C660" s="2" t="e">
        <f>VLOOKUP(B660,'Criteri validazione globale'!$F$5:$G$14,2,FALSE)</f>
        <v>#REF!</v>
      </c>
      <c r="D660" s="1" t="s">
        <v>21</v>
      </c>
    </row>
    <row r="661" spans="2:7" ht="45" x14ac:dyDescent="0.2">
      <c r="B661" s="5" t="s">
        <v>7</v>
      </c>
      <c r="C661" s="5" t="s">
        <v>9</v>
      </c>
      <c r="E661" s="2" t="s">
        <v>32</v>
      </c>
      <c r="F661" s="2" t="s">
        <v>33</v>
      </c>
      <c r="G661" s="2" t="s">
        <v>31</v>
      </c>
    </row>
    <row r="662" spans="2:7" x14ac:dyDescent="0.2">
      <c r="B662" s="15">
        <v>0</v>
      </c>
      <c r="C662" s="15">
        <v>0</v>
      </c>
      <c r="E662" s="2"/>
      <c r="F662" s="2"/>
      <c r="G662" s="2"/>
    </row>
    <row r="663" spans="2:7" x14ac:dyDescent="0.2">
      <c r="B663" s="2" t="e">
        <f>COUNTIF('analisi dei rischi'!#REF!,D663)</f>
        <v>#REF!</v>
      </c>
      <c r="C663" s="2" t="e">
        <f>COUNTIF('analisi dei rischi'!#REF!,D663)</f>
        <v>#REF!</v>
      </c>
      <c r="D663" s="2" t="s">
        <v>18</v>
      </c>
      <c r="E663" s="2" t="e">
        <f>SUM(B663:B665)</f>
        <v>#REF!</v>
      </c>
      <c r="F663" s="2" t="e">
        <f>SUM(C663:C665)</f>
        <v>#REF!</v>
      </c>
      <c r="G663" s="2" t="e">
        <f>+E663+F663</f>
        <v>#REF!</v>
      </c>
    </row>
    <row r="664" spans="2:7" x14ac:dyDescent="0.2">
      <c r="B664" s="2" t="e">
        <f>COUNTIF('analisi dei rischi'!#REF!,D664)</f>
        <v>#REF!</v>
      </c>
      <c r="C664" s="2" t="e">
        <f>COUNTIF('analisi dei rischi'!#REF!,D664)</f>
        <v>#REF!</v>
      </c>
      <c r="D664" s="2" t="s">
        <v>19</v>
      </c>
    </row>
    <row r="665" spans="2:7" x14ac:dyDescent="0.2">
      <c r="B665" s="2" t="e">
        <f>COUNTIF('analisi dei rischi'!#REF!,D665)</f>
        <v>#REF!</v>
      </c>
      <c r="C665" s="2" t="e">
        <f>COUNTIF('analisi dei rischi'!#REF!,D665)</f>
        <v>#REF!</v>
      </c>
      <c r="D665" s="2" t="s">
        <v>20</v>
      </c>
    </row>
    <row r="666" spans="2:7" x14ac:dyDescent="0.2">
      <c r="B666" s="2" t="e">
        <f>MAX(B663:B665)</f>
        <v>#REF!</v>
      </c>
      <c r="C666" s="2" t="e">
        <f>MAX(C663:C665)</f>
        <v>#REF!</v>
      </c>
      <c r="D666" s="2"/>
    </row>
    <row r="667" spans="2:7" ht="31" thickBot="1" x14ac:dyDescent="0.25">
      <c r="B667" s="2" t="e">
        <f>VLOOKUP(B666,B662:D665,3,FALSE)</f>
        <v>#REF!</v>
      </c>
      <c r="C667" s="2" t="e">
        <f>VLOOKUP(C666,C662:D665,2,FALSE)</f>
        <v>#REF!</v>
      </c>
      <c r="D667" s="1" t="s">
        <v>3</v>
      </c>
    </row>
    <row r="668" spans="2:7" x14ac:dyDescent="0.2">
      <c r="B668" s="2"/>
      <c r="C668" s="2"/>
      <c r="D668" s="2"/>
    </row>
    <row r="669" spans="2:7" ht="16" thickBot="1" x14ac:dyDescent="0.25">
      <c r="B669" s="2" t="e">
        <f>CONCATENATE(B667,"-",C667)</f>
        <v>#REF!</v>
      </c>
      <c r="C669" s="2" t="e">
        <f>VLOOKUP(B669,'Criteri validazione globale'!$F$5:$G$14,2,FALSE)</f>
        <v>#REF!</v>
      </c>
      <c r="D669" s="1" t="s">
        <v>21</v>
      </c>
    </row>
    <row r="670" spans="2:7" ht="45" x14ac:dyDescent="0.2">
      <c r="B670" s="5" t="s">
        <v>7</v>
      </c>
      <c r="C670" s="5" t="s">
        <v>9</v>
      </c>
      <c r="E670" s="2" t="s">
        <v>32</v>
      </c>
      <c r="F670" s="2" t="s">
        <v>33</v>
      </c>
      <c r="G670" s="2" t="s">
        <v>31</v>
      </c>
    </row>
    <row r="671" spans="2:7" x14ac:dyDescent="0.2">
      <c r="B671" s="15">
        <v>0</v>
      </c>
      <c r="C671" s="15">
        <v>0</v>
      </c>
      <c r="E671" s="2"/>
      <c r="F671" s="2"/>
      <c r="G671" s="2"/>
    </row>
    <row r="672" spans="2:7" x14ac:dyDescent="0.2">
      <c r="B672" s="2" t="e">
        <f>COUNTIF('analisi dei rischi'!#REF!,D672)</f>
        <v>#REF!</v>
      </c>
      <c r="C672" s="2" t="e">
        <f>COUNTIF('analisi dei rischi'!#REF!,D672)</f>
        <v>#REF!</v>
      </c>
      <c r="D672" s="2" t="s">
        <v>18</v>
      </c>
      <c r="E672" s="2" t="e">
        <f>SUM(B672:B674)</f>
        <v>#REF!</v>
      </c>
      <c r="F672" s="2" t="e">
        <f>SUM(C672:C674)</f>
        <v>#REF!</v>
      </c>
      <c r="G672" s="2" t="e">
        <f>+E672+F672</f>
        <v>#REF!</v>
      </c>
    </row>
    <row r="673" spans="2:7" x14ac:dyDescent="0.2">
      <c r="B673" s="2" t="e">
        <f>COUNTIF('analisi dei rischi'!#REF!,D673)</f>
        <v>#REF!</v>
      </c>
      <c r="C673" s="2" t="e">
        <f>COUNTIF('analisi dei rischi'!#REF!,D673)</f>
        <v>#REF!</v>
      </c>
      <c r="D673" s="2" t="s">
        <v>19</v>
      </c>
    </row>
    <row r="674" spans="2:7" x14ac:dyDescent="0.2">
      <c r="B674" s="2" t="e">
        <f>COUNTIF('analisi dei rischi'!#REF!,D674)</f>
        <v>#REF!</v>
      </c>
      <c r="C674" s="2" t="e">
        <f>COUNTIF('analisi dei rischi'!#REF!,D674)</f>
        <v>#REF!</v>
      </c>
      <c r="D674" s="2" t="s">
        <v>20</v>
      </c>
    </row>
    <row r="675" spans="2:7" x14ac:dyDescent="0.2">
      <c r="B675" s="2" t="e">
        <f>MAX(B672:B674)</f>
        <v>#REF!</v>
      </c>
      <c r="C675" s="2" t="e">
        <f>MAX(C672:C674)</f>
        <v>#REF!</v>
      </c>
      <c r="D675" s="2"/>
    </row>
    <row r="676" spans="2:7" ht="31" thickBot="1" x14ac:dyDescent="0.25">
      <c r="B676" s="2" t="e">
        <f>VLOOKUP(B675,B671:D674,3,FALSE)</f>
        <v>#REF!</v>
      </c>
      <c r="C676" s="2" t="e">
        <f>VLOOKUP(C675,C671:D674,2,FALSE)</f>
        <v>#REF!</v>
      </c>
      <c r="D676" s="1" t="s">
        <v>3</v>
      </c>
    </row>
    <row r="677" spans="2:7" x14ac:dyDescent="0.2">
      <c r="B677" s="2"/>
      <c r="C677" s="2"/>
      <c r="D677" s="2"/>
    </row>
    <row r="678" spans="2:7" ht="16" thickBot="1" x14ac:dyDescent="0.25">
      <c r="B678" s="2" t="e">
        <f>CONCATENATE(B676,"-",C676)</f>
        <v>#REF!</v>
      </c>
      <c r="C678" s="2" t="e">
        <f>VLOOKUP(B678,'Criteri validazione globale'!$F$5:$G$14,2,FALSE)</f>
        <v>#REF!</v>
      </c>
      <c r="D678" s="1" t="s">
        <v>21</v>
      </c>
    </row>
    <row r="679" spans="2:7" ht="45" x14ac:dyDescent="0.2">
      <c r="B679" s="5" t="s">
        <v>7</v>
      </c>
      <c r="C679" s="5" t="s">
        <v>9</v>
      </c>
      <c r="E679" s="2" t="s">
        <v>32</v>
      </c>
      <c r="F679" s="2" t="s">
        <v>33</v>
      </c>
      <c r="G679" s="2" t="s">
        <v>31</v>
      </c>
    </row>
    <row r="680" spans="2:7" x14ac:dyDescent="0.2">
      <c r="B680" s="15">
        <v>0</v>
      </c>
      <c r="C680" s="15">
        <v>0</v>
      </c>
      <c r="E680" s="2"/>
      <c r="F680" s="2"/>
      <c r="G680" s="2"/>
    </row>
    <row r="681" spans="2:7" x14ac:dyDescent="0.2">
      <c r="B681" s="2" t="e">
        <f>COUNTIF('analisi dei rischi'!#REF!,D681)</f>
        <v>#REF!</v>
      </c>
      <c r="C681" s="2" t="e">
        <f>COUNTIF('analisi dei rischi'!#REF!,D681)</f>
        <v>#REF!</v>
      </c>
      <c r="D681" s="2" t="s">
        <v>18</v>
      </c>
      <c r="E681" s="2" t="e">
        <f>SUM(B681:B683)</f>
        <v>#REF!</v>
      </c>
      <c r="F681" s="2" t="e">
        <f>SUM(C681:C683)</f>
        <v>#REF!</v>
      </c>
      <c r="G681" s="2" t="e">
        <f>+E681+F681</f>
        <v>#REF!</v>
      </c>
    </row>
    <row r="682" spans="2:7" x14ac:dyDescent="0.2">
      <c r="B682" s="2" t="e">
        <f>COUNTIF('analisi dei rischi'!#REF!,D682)</f>
        <v>#REF!</v>
      </c>
      <c r="C682" s="2" t="e">
        <f>COUNTIF('analisi dei rischi'!#REF!,D682)</f>
        <v>#REF!</v>
      </c>
      <c r="D682" s="2" t="s">
        <v>19</v>
      </c>
    </row>
    <row r="683" spans="2:7" x14ac:dyDescent="0.2">
      <c r="B683" s="2" t="e">
        <f>COUNTIF('analisi dei rischi'!#REF!,D683)</f>
        <v>#REF!</v>
      </c>
      <c r="C683" s="2" t="e">
        <f>COUNTIF('analisi dei rischi'!#REF!,D683)</f>
        <v>#REF!</v>
      </c>
      <c r="D683" s="2" t="s">
        <v>20</v>
      </c>
    </row>
    <row r="684" spans="2:7" x14ac:dyDescent="0.2">
      <c r="B684" s="2" t="e">
        <f>MAX(B681:B683)</f>
        <v>#REF!</v>
      </c>
      <c r="C684" s="2" t="e">
        <f>MAX(C681:C683)</f>
        <v>#REF!</v>
      </c>
      <c r="D684" s="2"/>
    </row>
    <row r="685" spans="2:7" ht="31" thickBot="1" x14ac:dyDescent="0.25">
      <c r="B685" s="2" t="e">
        <f>VLOOKUP(B684,B680:D683,3,FALSE)</f>
        <v>#REF!</v>
      </c>
      <c r="C685" s="2" t="e">
        <f>VLOOKUP(C684,C680:D683,2,FALSE)</f>
        <v>#REF!</v>
      </c>
      <c r="D685" s="1" t="s">
        <v>3</v>
      </c>
    </row>
    <row r="686" spans="2:7" x14ac:dyDescent="0.2">
      <c r="B686" s="2"/>
      <c r="C686" s="2"/>
      <c r="D686" s="2"/>
    </row>
    <row r="687" spans="2:7" ht="16" thickBot="1" x14ac:dyDescent="0.25">
      <c r="B687" s="2" t="e">
        <f>CONCATENATE(B685,"-",C685)</f>
        <v>#REF!</v>
      </c>
      <c r="C687" s="2" t="e">
        <f>VLOOKUP(B687,'Criteri validazione globale'!$F$5:$G$14,2,FALSE)</f>
        <v>#REF!</v>
      </c>
      <c r="D687" s="1" t="s">
        <v>21</v>
      </c>
    </row>
    <row r="688" spans="2:7" ht="45" x14ac:dyDescent="0.2">
      <c r="B688" s="5" t="s">
        <v>7</v>
      </c>
      <c r="C688" s="5" t="s">
        <v>9</v>
      </c>
      <c r="E688" s="2" t="s">
        <v>32</v>
      </c>
      <c r="F688" s="2" t="s">
        <v>33</v>
      </c>
      <c r="G688" s="2" t="s">
        <v>31</v>
      </c>
    </row>
    <row r="689" spans="2:7" x14ac:dyDescent="0.2">
      <c r="B689" s="15">
        <v>0</v>
      </c>
      <c r="C689" s="15">
        <v>0</v>
      </c>
      <c r="E689" s="2"/>
      <c r="F689" s="2"/>
      <c r="G689" s="2"/>
    </row>
    <row r="690" spans="2:7" x14ac:dyDescent="0.2">
      <c r="B690" s="2" t="e">
        <f>COUNTIF('analisi dei rischi'!#REF!,D690)</f>
        <v>#REF!</v>
      </c>
      <c r="C690" s="2" t="e">
        <f>COUNTIF('analisi dei rischi'!#REF!,D690)</f>
        <v>#REF!</v>
      </c>
      <c r="D690" s="2" t="s">
        <v>18</v>
      </c>
      <c r="E690" s="2" t="e">
        <f>SUM(B690:B692)</f>
        <v>#REF!</v>
      </c>
      <c r="F690" s="2" t="e">
        <f>SUM(C690:C692)</f>
        <v>#REF!</v>
      </c>
      <c r="G690" s="2" t="e">
        <f>+E690+F690</f>
        <v>#REF!</v>
      </c>
    </row>
    <row r="691" spans="2:7" x14ac:dyDescent="0.2">
      <c r="B691" s="2" t="e">
        <f>COUNTIF('analisi dei rischi'!#REF!,D691)</f>
        <v>#REF!</v>
      </c>
      <c r="C691" s="2" t="e">
        <f>COUNTIF('analisi dei rischi'!#REF!,D691)</f>
        <v>#REF!</v>
      </c>
      <c r="D691" s="2" t="s">
        <v>19</v>
      </c>
    </row>
    <row r="692" spans="2:7" x14ac:dyDescent="0.2">
      <c r="B692" s="2" t="e">
        <f>COUNTIF('analisi dei rischi'!#REF!,D692)</f>
        <v>#REF!</v>
      </c>
      <c r="C692" s="2" t="e">
        <f>COUNTIF('analisi dei rischi'!#REF!,D692)</f>
        <v>#REF!</v>
      </c>
      <c r="D692" s="2" t="s">
        <v>20</v>
      </c>
    </row>
    <row r="693" spans="2:7" x14ac:dyDescent="0.2">
      <c r="B693" s="2" t="e">
        <f>MAX(B690:B692)</f>
        <v>#REF!</v>
      </c>
      <c r="C693" s="2" t="e">
        <f>MAX(C690:C692)</f>
        <v>#REF!</v>
      </c>
      <c r="D693" s="2"/>
    </row>
    <row r="694" spans="2:7" ht="31" thickBot="1" x14ac:dyDescent="0.25">
      <c r="B694" s="2" t="e">
        <f>VLOOKUP(B693,B689:D692,3,FALSE)</f>
        <v>#REF!</v>
      </c>
      <c r="C694" s="2" t="e">
        <f>VLOOKUP(C693,C689:D692,2,FALSE)</f>
        <v>#REF!</v>
      </c>
      <c r="D694" s="1" t="s">
        <v>3</v>
      </c>
    </row>
    <row r="695" spans="2:7" x14ac:dyDescent="0.2">
      <c r="B695" s="2"/>
      <c r="C695" s="2"/>
      <c r="D695" s="2"/>
    </row>
    <row r="696" spans="2:7" ht="16" thickBot="1" x14ac:dyDescent="0.25">
      <c r="B696" s="2" t="e">
        <f>CONCATENATE(B694,"-",C694)</f>
        <v>#REF!</v>
      </c>
      <c r="C696" s="2" t="e">
        <f>VLOOKUP(B696,'Criteri validazione globale'!$F$5:$G$14,2,FALSE)</f>
        <v>#REF!</v>
      </c>
      <c r="D696" s="1" t="s">
        <v>21</v>
      </c>
    </row>
    <row r="697" spans="2:7" ht="45" x14ac:dyDescent="0.2">
      <c r="B697" s="5" t="s">
        <v>7</v>
      </c>
      <c r="C697" s="5" t="s">
        <v>9</v>
      </c>
      <c r="E697" s="2" t="s">
        <v>32</v>
      </c>
      <c r="F697" s="2" t="s">
        <v>33</v>
      </c>
      <c r="G697" s="2" t="s">
        <v>31</v>
      </c>
    </row>
    <row r="698" spans="2:7" x14ac:dyDescent="0.2">
      <c r="B698" s="15">
        <v>0</v>
      </c>
      <c r="C698" s="15">
        <v>0</v>
      </c>
      <c r="E698" s="2"/>
      <c r="F698" s="2"/>
      <c r="G698" s="2"/>
    </row>
    <row r="699" spans="2:7" x14ac:dyDescent="0.2">
      <c r="B699" s="2" t="e">
        <f>COUNTIF('analisi dei rischi'!#REF!,D699)</f>
        <v>#REF!</v>
      </c>
      <c r="C699" s="2" t="e">
        <f>COUNTIF('analisi dei rischi'!#REF!,D699)</f>
        <v>#REF!</v>
      </c>
      <c r="D699" s="2" t="s">
        <v>18</v>
      </c>
      <c r="E699" s="2" t="e">
        <f>SUM(B699:B701)</f>
        <v>#REF!</v>
      </c>
      <c r="F699" s="2" t="e">
        <f>SUM(C699:C701)</f>
        <v>#REF!</v>
      </c>
      <c r="G699" s="2" t="e">
        <f>+E699+F699</f>
        <v>#REF!</v>
      </c>
    </row>
    <row r="700" spans="2:7" x14ac:dyDescent="0.2">
      <c r="B700" s="2" t="e">
        <f>COUNTIF('analisi dei rischi'!#REF!,D700)</f>
        <v>#REF!</v>
      </c>
      <c r="C700" s="2" t="e">
        <f>COUNTIF('analisi dei rischi'!#REF!,D700)</f>
        <v>#REF!</v>
      </c>
      <c r="D700" s="2" t="s">
        <v>19</v>
      </c>
    </row>
    <row r="701" spans="2:7" x14ac:dyDescent="0.2">
      <c r="B701" s="2" t="e">
        <f>COUNTIF('analisi dei rischi'!#REF!,D701)</f>
        <v>#REF!</v>
      </c>
      <c r="C701" s="2" t="e">
        <f>COUNTIF('analisi dei rischi'!#REF!,D701)</f>
        <v>#REF!</v>
      </c>
      <c r="D701" s="2" t="s">
        <v>20</v>
      </c>
    </row>
    <row r="702" spans="2:7" x14ac:dyDescent="0.2">
      <c r="B702" s="2" t="e">
        <f>MAX(B699:B701)</f>
        <v>#REF!</v>
      </c>
      <c r="C702" s="2" t="e">
        <f>MAX(C699:C701)</f>
        <v>#REF!</v>
      </c>
      <c r="D702" s="2"/>
    </row>
    <row r="703" spans="2:7" ht="31" thickBot="1" x14ac:dyDescent="0.25">
      <c r="B703" s="2" t="e">
        <f>VLOOKUP(B702,B698:D701,3,FALSE)</f>
        <v>#REF!</v>
      </c>
      <c r="C703" s="2" t="e">
        <f>VLOOKUP(C702,C698:D701,2,FALSE)</f>
        <v>#REF!</v>
      </c>
      <c r="D703" s="1" t="s">
        <v>3</v>
      </c>
    </row>
    <row r="704" spans="2:7" x14ac:dyDescent="0.2">
      <c r="B704" s="2"/>
      <c r="C704" s="2"/>
      <c r="D704" s="2"/>
    </row>
    <row r="705" spans="2:7" ht="16" thickBot="1" x14ac:dyDescent="0.25">
      <c r="B705" s="2" t="e">
        <f>CONCATENATE(B703,"-",C703)</f>
        <v>#REF!</v>
      </c>
      <c r="C705" s="2" t="e">
        <f>VLOOKUP(B705,'Criteri validazione globale'!$F$5:$G$14,2,FALSE)</f>
        <v>#REF!</v>
      </c>
      <c r="D705" s="1" t="s">
        <v>21</v>
      </c>
    </row>
    <row r="706" spans="2:7" ht="45" x14ac:dyDescent="0.2">
      <c r="B706" s="5" t="s">
        <v>7</v>
      </c>
      <c r="C706" s="5" t="s">
        <v>9</v>
      </c>
      <c r="E706" s="2" t="s">
        <v>32</v>
      </c>
      <c r="F706" s="2" t="s">
        <v>33</v>
      </c>
      <c r="G706" s="2" t="s">
        <v>31</v>
      </c>
    </row>
    <row r="707" spans="2:7" x14ac:dyDescent="0.2">
      <c r="B707" s="15">
        <v>0</v>
      </c>
      <c r="C707" s="15">
        <v>0</v>
      </c>
      <c r="E707" s="2"/>
      <c r="F707" s="2"/>
      <c r="G707" s="2"/>
    </row>
    <row r="708" spans="2:7" x14ac:dyDescent="0.2">
      <c r="B708" s="2" t="e">
        <f>COUNTIF('analisi dei rischi'!#REF!,D708)</f>
        <v>#REF!</v>
      </c>
      <c r="C708" s="2" t="e">
        <f>COUNTIF('analisi dei rischi'!#REF!,D708)</f>
        <v>#REF!</v>
      </c>
      <c r="D708" s="2" t="s">
        <v>18</v>
      </c>
      <c r="E708" s="2" t="e">
        <f>SUM(B708:B710)</f>
        <v>#REF!</v>
      </c>
      <c r="F708" s="2" t="e">
        <f>SUM(C708:C710)</f>
        <v>#REF!</v>
      </c>
      <c r="G708" s="2" t="e">
        <f>+E708+F708</f>
        <v>#REF!</v>
      </c>
    </row>
    <row r="709" spans="2:7" x14ac:dyDescent="0.2">
      <c r="B709" s="2" t="e">
        <f>COUNTIF('analisi dei rischi'!#REF!,D709)</f>
        <v>#REF!</v>
      </c>
      <c r="C709" s="2" t="e">
        <f>COUNTIF('analisi dei rischi'!#REF!,D709)</f>
        <v>#REF!</v>
      </c>
      <c r="D709" s="2" t="s">
        <v>19</v>
      </c>
    </row>
    <row r="710" spans="2:7" x14ac:dyDescent="0.2">
      <c r="B710" s="2" t="e">
        <f>COUNTIF('analisi dei rischi'!#REF!,D710)</f>
        <v>#REF!</v>
      </c>
      <c r="C710" s="2" t="e">
        <f>COUNTIF('analisi dei rischi'!#REF!,D710)</f>
        <v>#REF!</v>
      </c>
      <c r="D710" s="2" t="s">
        <v>20</v>
      </c>
    </row>
    <row r="711" spans="2:7" x14ac:dyDescent="0.2">
      <c r="B711" s="2" t="e">
        <f>MAX(B708:B710)</f>
        <v>#REF!</v>
      </c>
      <c r="C711" s="2" t="e">
        <f>MAX(C708:C710)</f>
        <v>#REF!</v>
      </c>
      <c r="D711" s="2"/>
    </row>
    <row r="712" spans="2:7" ht="31" thickBot="1" x14ac:dyDescent="0.25">
      <c r="B712" s="2" t="e">
        <f>VLOOKUP(B711,B707:D710,3,FALSE)</f>
        <v>#REF!</v>
      </c>
      <c r="C712" s="2" t="e">
        <f>VLOOKUP(C711,C707:D710,2,FALSE)</f>
        <v>#REF!</v>
      </c>
      <c r="D712" s="1" t="s">
        <v>3</v>
      </c>
    </row>
    <row r="713" spans="2:7" x14ac:dyDescent="0.2">
      <c r="B713" s="2"/>
      <c r="C713" s="2"/>
      <c r="D713" s="2"/>
    </row>
    <row r="714" spans="2:7" ht="16" thickBot="1" x14ac:dyDescent="0.25">
      <c r="B714" s="2" t="e">
        <f>CONCATENATE(B712,"-",C712)</f>
        <v>#REF!</v>
      </c>
      <c r="C714" s="2" t="e">
        <f>VLOOKUP(B714,'Criteri validazione globale'!$F$5:$G$14,2,FALSE)</f>
        <v>#REF!</v>
      </c>
      <c r="D714" s="1" t="s">
        <v>21</v>
      </c>
    </row>
    <row r="715" spans="2:7" ht="45" x14ac:dyDescent="0.2">
      <c r="B715" s="5" t="s">
        <v>7</v>
      </c>
      <c r="C715" s="5" t="s">
        <v>9</v>
      </c>
      <c r="E715" s="2" t="s">
        <v>32</v>
      </c>
      <c r="F715" s="2" t="s">
        <v>33</v>
      </c>
      <c r="G715" s="2" t="s">
        <v>31</v>
      </c>
    </row>
    <row r="716" spans="2:7" x14ac:dyDescent="0.2">
      <c r="B716" s="15">
        <v>0</v>
      </c>
      <c r="C716" s="15">
        <v>0</v>
      </c>
      <c r="E716" s="2"/>
      <c r="F716" s="2"/>
      <c r="G716" s="2"/>
    </row>
    <row r="717" spans="2:7" x14ac:dyDescent="0.2">
      <c r="B717" s="2" t="e">
        <f>COUNTIF('analisi dei rischi'!#REF!,D717)</f>
        <v>#REF!</v>
      </c>
      <c r="C717" s="2" t="e">
        <f>COUNTIF('analisi dei rischi'!#REF!,D717)</f>
        <v>#REF!</v>
      </c>
      <c r="D717" s="2" t="s">
        <v>18</v>
      </c>
      <c r="E717" s="2" t="e">
        <f>SUM(B717:B719)</f>
        <v>#REF!</v>
      </c>
      <c r="F717" s="2" t="e">
        <f>SUM(C717:C719)</f>
        <v>#REF!</v>
      </c>
      <c r="G717" s="2" t="e">
        <f>+E717+F717</f>
        <v>#REF!</v>
      </c>
    </row>
    <row r="718" spans="2:7" x14ac:dyDescent="0.2">
      <c r="B718" s="2" t="e">
        <f>COUNTIF('analisi dei rischi'!#REF!,D718)</f>
        <v>#REF!</v>
      </c>
      <c r="C718" s="2" t="e">
        <f>COUNTIF('analisi dei rischi'!#REF!,D718)</f>
        <v>#REF!</v>
      </c>
      <c r="D718" s="2" t="s">
        <v>19</v>
      </c>
    </row>
    <row r="719" spans="2:7" x14ac:dyDescent="0.2">
      <c r="B719" s="2" t="e">
        <f>COUNTIF('analisi dei rischi'!#REF!,D719)</f>
        <v>#REF!</v>
      </c>
      <c r="C719" s="2" t="e">
        <f>COUNTIF('analisi dei rischi'!#REF!,D719)</f>
        <v>#REF!</v>
      </c>
      <c r="D719" s="2" t="s">
        <v>20</v>
      </c>
    </row>
    <row r="720" spans="2:7" x14ac:dyDescent="0.2">
      <c r="B720" s="2" t="e">
        <f>MAX(B717:B719)</f>
        <v>#REF!</v>
      </c>
      <c r="C720" s="2" t="e">
        <f>MAX(C717:C719)</f>
        <v>#REF!</v>
      </c>
      <c r="D720" s="2"/>
    </row>
    <row r="721" spans="2:7" ht="31" thickBot="1" x14ac:dyDescent="0.25">
      <c r="B721" s="2" t="e">
        <f>VLOOKUP(B720,B716:D719,3,FALSE)</f>
        <v>#REF!</v>
      </c>
      <c r="C721" s="2" t="e">
        <f>VLOOKUP(C720,C716:D719,2,FALSE)</f>
        <v>#REF!</v>
      </c>
      <c r="D721" s="1" t="s">
        <v>3</v>
      </c>
    </row>
    <row r="722" spans="2:7" x14ac:dyDescent="0.2">
      <c r="B722" s="2"/>
      <c r="C722" s="2"/>
      <c r="D722" s="2"/>
    </row>
    <row r="723" spans="2:7" ht="16" thickBot="1" x14ac:dyDescent="0.25">
      <c r="B723" s="2" t="e">
        <f>CONCATENATE(B721,"-",C721)</f>
        <v>#REF!</v>
      </c>
      <c r="C723" s="2" t="e">
        <f>VLOOKUP(B723,'Criteri validazione globale'!$F$5:$G$14,2,FALSE)</f>
        <v>#REF!</v>
      </c>
      <c r="D723" s="1" t="s">
        <v>21</v>
      </c>
    </row>
    <row r="724" spans="2:7" ht="45" x14ac:dyDescent="0.2">
      <c r="B724" s="5" t="s">
        <v>7</v>
      </c>
      <c r="C724" s="5" t="s">
        <v>9</v>
      </c>
      <c r="E724" s="2" t="s">
        <v>32</v>
      </c>
      <c r="F724" s="2" t="s">
        <v>33</v>
      </c>
      <c r="G724" s="2" t="s">
        <v>31</v>
      </c>
    </row>
    <row r="725" spans="2:7" x14ac:dyDescent="0.2">
      <c r="B725" s="15">
        <v>0</v>
      </c>
      <c r="C725" s="15">
        <v>0</v>
      </c>
      <c r="E725" s="2"/>
      <c r="F725" s="2"/>
      <c r="G725" s="2"/>
    </row>
    <row r="726" spans="2:7" x14ac:dyDescent="0.2">
      <c r="B726" s="2" t="e">
        <f>COUNTIF('analisi dei rischi'!#REF!,D726)</f>
        <v>#REF!</v>
      </c>
      <c r="C726" s="2" t="e">
        <f>COUNTIF('analisi dei rischi'!#REF!,D726)</f>
        <v>#REF!</v>
      </c>
      <c r="D726" s="2" t="s">
        <v>18</v>
      </c>
      <c r="E726" s="2" t="e">
        <f>SUM(B726:B728)</f>
        <v>#REF!</v>
      </c>
      <c r="F726" s="2" t="e">
        <f>SUM(C726:C728)</f>
        <v>#REF!</v>
      </c>
      <c r="G726" s="2" t="e">
        <f>+E726+F726</f>
        <v>#REF!</v>
      </c>
    </row>
    <row r="727" spans="2:7" x14ac:dyDescent="0.2">
      <c r="B727" s="2" t="e">
        <f>COUNTIF('analisi dei rischi'!#REF!,D727)</f>
        <v>#REF!</v>
      </c>
      <c r="C727" s="2" t="e">
        <f>COUNTIF('analisi dei rischi'!#REF!,D727)</f>
        <v>#REF!</v>
      </c>
      <c r="D727" s="2" t="s">
        <v>19</v>
      </c>
    </row>
    <row r="728" spans="2:7" x14ac:dyDescent="0.2">
      <c r="B728" s="2" t="e">
        <f>COUNTIF('analisi dei rischi'!#REF!,D728)</f>
        <v>#REF!</v>
      </c>
      <c r="C728" s="2" t="e">
        <f>COUNTIF('analisi dei rischi'!#REF!,D728)</f>
        <v>#REF!</v>
      </c>
      <c r="D728" s="2" t="s">
        <v>20</v>
      </c>
    </row>
    <row r="729" spans="2:7" x14ac:dyDescent="0.2">
      <c r="B729" s="2" t="e">
        <f>MAX(B726:B728)</f>
        <v>#REF!</v>
      </c>
      <c r="C729" s="2" t="e">
        <f>MAX(C726:C728)</f>
        <v>#REF!</v>
      </c>
      <c r="D729" s="2"/>
    </row>
    <row r="730" spans="2:7" ht="31" thickBot="1" x14ac:dyDescent="0.25">
      <c r="B730" s="2" t="e">
        <f>VLOOKUP(B729,B725:D728,3,FALSE)</f>
        <v>#REF!</v>
      </c>
      <c r="C730" s="2" t="e">
        <f>VLOOKUP(C729,C725:D728,2,FALSE)</f>
        <v>#REF!</v>
      </c>
      <c r="D730" s="1" t="s">
        <v>3</v>
      </c>
    </row>
    <row r="731" spans="2:7" x14ac:dyDescent="0.2">
      <c r="B731" s="2"/>
      <c r="C731" s="2"/>
      <c r="D731" s="2"/>
    </row>
    <row r="732" spans="2:7" ht="16" thickBot="1" x14ac:dyDescent="0.25">
      <c r="B732" s="2" t="e">
        <f>CONCATENATE(B730,"-",C730)</f>
        <v>#REF!</v>
      </c>
      <c r="C732" s="2" t="e">
        <f>VLOOKUP(B732,'Criteri validazione globale'!$F$5:$G$14,2,FALSE)</f>
        <v>#REF!</v>
      </c>
      <c r="D732" s="1" t="s">
        <v>21</v>
      </c>
    </row>
    <row r="733" spans="2:7" ht="45" x14ac:dyDescent="0.2">
      <c r="B733" s="5" t="s">
        <v>7</v>
      </c>
      <c r="C733" s="5" t="s">
        <v>9</v>
      </c>
      <c r="E733" s="2" t="s">
        <v>32</v>
      </c>
      <c r="F733" s="2" t="s">
        <v>33</v>
      </c>
      <c r="G733" s="2" t="s">
        <v>31</v>
      </c>
    </row>
    <row r="734" spans="2:7" x14ac:dyDescent="0.2">
      <c r="B734" s="15">
        <v>0</v>
      </c>
      <c r="C734" s="15">
        <v>0</v>
      </c>
      <c r="E734" s="2"/>
      <c r="F734" s="2"/>
      <c r="G734" s="2"/>
    </row>
    <row r="735" spans="2:7" x14ac:dyDescent="0.2">
      <c r="B735" s="2" t="e">
        <f>COUNTIF('analisi dei rischi'!#REF!,D735)</f>
        <v>#REF!</v>
      </c>
      <c r="C735" s="2" t="e">
        <f>COUNTIF('analisi dei rischi'!#REF!,D735)</f>
        <v>#REF!</v>
      </c>
      <c r="D735" s="2" t="s">
        <v>18</v>
      </c>
      <c r="E735" s="2" t="e">
        <f>SUM(B735:B737)</f>
        <v>#REF!</v>
      </c>
      <c r="F735" s="2" t="e">
        <f>SUM(C735:C737)</f>
        <v>#REF!</v>
      </c>
      <c r="G735" s="2" t="e">
        <f>+E735+F735</f>
        <v>#REF!</v>
      </c>
    </row>
    <row r="736" spans="2:7" x14ac:dyDescent="0.2">
      <c r="B736" s="2" t="e">
        <f>COUNTIF('analisi dei rischi'!#REF!,D736)</f>
        <v>#REF!</v>
      </c>
      <c r="C736" s="2" t="e">
        <f>COUNTIF('analisi dei rischi'!#REF!,D736)</f>
        <v>#REF!</v>
      </c>
      <c r="D736" s="2" t="s">
        <v>19</v>
      </c>
    </row>
    <row r="737" spans="2:7" x14ac:dyDescent="0.2">
      <c r="B737" s="2" t="e">
        <f>COUNTIF('analisi dei rischi'!#REF!,D737)</f>
        <v>#REF!</v>
      </c>
      <c r="C737" s="2" t="e">
        <f>COUNTIF('analisi dei rischi'!#REF!,D737)</f>
        <v>#REF!</v>
      </c>
      <c r="D737" s="2" t="s">
        <v>20</v>
      </c>
    </row>
    <row r="738" spans="2:7" x14ac:dyDescent="0.2">
      <c r="B738" s="2" t="e">
        <f>MAX(B735:B737)</f>
        <v>#REF!</v>
      </c>
      <c r="C738" s="2" t="e">
        <f>MAX(C735:C737)</f>
        <v>#REF!</v>
      </c>
      <c r="D738" s="2"/>
    </row>
    <row r="739" spans="2:7" ht="31" thickBot="1" x14ac:dyDescent="0.25">
      <c r="B739" s="2" t="e">
        <f>VLOOKUP(B738,B734:D737,3,FALSE)</f>
        <v>#REF!</v>
      </c>
      <c r="C739" s="2" t="e">
        <f>VLOOKUP(C738,C734:D737,2,FALSE)</f>
        <v>#REF!</v>
      </c>
      <c r="D739" s="1" t="s">
        <v>3</v>
      </c>
    </row>
    <row r="740" spans="2:7" x14ac:dyDescent="0.2">
      <c r="B740" s="2"/>
      <c r="C740" s="2"/>
      <c r="D740" s="2"/>
    </row>
    <row r="741" spans="2:7" ht="16" thickBot="1" x14ac:dyDescent="0.25">
      <c r="B741" s="2" t="e">
        <f>CONCATENATE(B739,"-",C739)</f>
        <v>#REF!</v>
      </c>
      <c r="C741" s="2" t="e">
        <f>VLOOKUP(B741,'Criteri validazione globale'!$F$5:$G$14,2,FALSE)</f>
        <v>#REF!</v>
      </c>
      <c r="D741" s="1" t="s">
        <v>21</v>
      </c>
    </row>
    <row r="742" spans="2:7" ht="45" x14ac:dyDescent="0.2">
      <c r="B742" s="5" t="s">
        <v>7</v>
      </c>
      <c r="C742" s="5" t="s">
        <v>9</v>
      </c>
      <c r="E742" s="2" t="s">
        <v>32</v>
      </c>
      <c r="F742" s="2" t="s">
        <v>33</v>
      </c>
      <c r="G742" s="2" t="s">
        <v>31</v>
      </c>
    </row>
    <row r="743" spans="2:7" x14ac:dyDescent="0.2">
      <c r="B743" s="15">
        <v>0</v>
      </c>
      <c r="C743" s="15">
        <v>0</v>
      </c>
      <c r="E743" s="2"/>
      <c r="F743" s="2"/>
      <c r="G743" s="2"/>
    </row>
    <row r="744" spans="2:7" x14ac:dyDescent="0.2">
      <c r="B744" s="2" t="e">
        <f>COUNTIF('analisi dei rischi'!#REF!,D744)</f>
        <v>#REF!</v>
      </c>
      <c r="C744" s="2" t="e">
        <f>COUNTIF('analisi dei rischi'!#REF!,D744)</f>
        <v>#REF!</v>
      </c>
      <c r="D744" s="2" t="s">
        <v>18</v>
      </c>
      <c r="E744" s="2" t="e">
        <f>SUM(B744:B746)</f>
        <v>#REF!</v>
      </c>
      <c r="F744" s="2" t="e">
        <f>SUM(C744:C746)</f>
        <v>#REF!</v>
      </c>
      <c r="G744" s="2" t="e">
        <f>+E744+F744</f>
        <v>#REF!</v>
      </c>
    </row>
    <row r="745" spans="2:7" x14ac:dyDescent="0.2">
      <c r="B745" s="2" t="e">
        <f>COUNTIF('analisi dei rischi'!#REF!,D745)</f>
        <v>#REF!</v>
      </c>
      <c r="C745" s="2" t="e">
        <f>COUNTIF('analisi dei rischi'!#REF!,D745)</f>
        <v>#REF!</v>
      </c>
      <c r="D745" s="2" t="s">
        <v>19</v>
      </c>
    </row>
    <row r="746" spans="2:7" x14ac:dyDescent="0.2">
      <c r="B746" s="2" t="e">
        <f>COUNTIF('analisi dei rischi'!#REF!,D746)</f>
        <v>#REF!</v>
      </c>
      <c r="C746" s="2" t="e">
        <f>COUNTIF('analisi dei rischi'!#REF!,D746)</f>
        <v>#REF!</v>
      </c>
      <c r="D746" s="2" t="s">
        <v>20</v>
      </c>
    </row>
    <row r="747" spans="2:7" x14ac:dyDescent="0.2">
      <c r="B747" s="2" t="e">
        <f>MAX(B744:B746)</f>
        <v>#REF!</v>
      </c>
      <c r="C747" s="2" t="e">
        <f>MAX(C744:C746)</f>
        <v>#REF!</v>
      </c>
      <c r="D747" s="2"/>
    </row>
    <row r="748" spans="2:7" ht="31" thickBot="1" x14ac:dyDescent="0.25">
      <c r="B748" s="2" t="e">
        <f>VLOOKUP(B747,B743:D746,3,FALSE)</f>
        <v>#REF!</v>
      </c>
      <c r="C748" s="2" t="e">
        <f>VLOOKUP(C747,C743:D746,2,FALSE)</f>
        <v>#REF!</v>
      </c>
      <c r="D748" s="1" t="s">
        <v>3</v>
      </c>
    </row>
    <row r="749" spans="2:7" x14ac:dyDescent="0.2">
      <c r="B749" s="2"/>
      <c r="C749" s="2"/>
      <c r="D749" s="2"/>
    </row>
    <row r="750" spans="2:7" ht="16" thickBot="1" x14ac:dyDescent="0.25">
      <c r="B750" s="2" t="e">
        <f>CONCATENATE(B748,"-",C748)</f>
        <v>#REF!</v>
      </c>
      <c r="C750" s="2" t="e">
        <f>VLOOKUP(B750,'Criteri validazione globale'!$F$5:$G$14,2,FALSE)</f>
        <v>#REF!</v>
      </c>
      <c r="D750" s="1" t="s">
        <v>21</v>
      </c>
    </row>
    <row r="751" spans="2:7" ht="45" x14ac:dyDescent="0.2">
      <c r="B751" s="5" t="s">
        <v>7</v>
      </c>
      <c r="C751" s="5" t="s">
        <v>9</v>
      </c>
      <c r="E751" s="2" t="s">
        <v>32</v>
      </c>
      <c r="F751" s="2" t="s">
        <v>33</v>
      </c>
      <c r="G751" s="2" t="s">
        <v>31</v>
      </c>
    </row>
    <row r="752" spans="2:7" x14ac:dyDescent="0.2">
      <c r="B752" s="15">
        <v>0</v>
      </c>
      <c r="C752" s="15">
        <v>0</v>
      </c>
      <c r="E752" s="2"/>
      <c r="F752" s="2"/>
      <c r="G752" s="2"/>
    </row>
    <row r="753" spans="2:7" x14ac:dyDescent="0.2">
      <c r="B753" s="2" t="e">
        <f>COUNTIF('analisi dei rischi'!#REF!,D753)</f>
        <v>#REF!</v>
      </c>
      <c r="C753" s="2" t="e">
        <f>COUNTIF('analisi dei rischi'!#REF!,D753)</f>
        <v>#REF!</v>
      </c>
      <c r="D753" s="2" t="s">
        <v>18</v>
      </c>
      <c r="E753" s="2" t="e">
        <f>SUM(B753:B755)</f>
        <v>#REF!</v>
      </c>
      <c r="F753" s="2" t="e">
        <f>SUM(C753:C755)</f>
        <v>#REF!</v>
      </c>
      <c r="G753" s="2" t="e">
        <f>+E753+F753</f>
        <v>#REF!</v>
      </c>
    </row>
    <row r="754" spans="2:7" x14ac:dyDescent="0.2">
      <c r="B754" s="2" t="e">
        <f>COUNTIF('analisi dei rischi'!#REF!,D754)</f>
        <v>#REF!</v>
      </c>
      <c r="C754" s="2" t="e">
        <f>COUNTIF('analisi dei rischi'!#REF!,D754)</f>
        <v>#REF!</v>
      </c>
      <c r="D754" s="2" t="s">
        <v>19</v>
      </c>
    </row>
    <row r="755" spans="2:7" x14ac:dyDescent="0.2">
      <c r="B755" s="2" t="e">
        <f>COUNTIF('analisi dei rischi'!#REF!,D755)</f>
        <v>#REF!</v>
      </c>
      <c r="C755" s="2" t="e">
        <f>COUNTIF('analisi dei rischi'!#REF!,D755)</f>
        <v>#REF!</v>
      </c>
      <c r="D755" s="2" t="s">
        <v>20</v>
      </c>
    </row>
    <row r="756" spans="2:7" x14ac:dyDescent="0.2">
      <c r="B756" s="2" t="e">
        <f>MAX(B753:B755)</f>
        <v>#REF!</v>
      </c>
      <c r="C756" s="2" t="e">
        <f>MAX(C753:C755)</f>
        <v>#REF!</v>
      </c>
      <c r="D756" s="2"/>
    </row>
    <row r="757" spans="2:7" ht="31" thickBot="1" x14ac:dyDescent="0.25">
      <c r="B757" s="2" t="e">
        <f>VLOOKUP(B756,B752:D755,3,FALSE)</f>
        <v>#REF!</v>
      </c>
      <c r="C757" s="2" t="e">
        <f>VLOOKUP(C756,C752:D755,2,FALSE)</f>
        <v>#REF!</v>
      </c>
      <c r="D757" s="1" t="s">
        <v>3</v>
      </c>
    </row>
    <row r="758" spans="2:7" x14ac:dyDescent="0.2">
      <c r="B758" s="2"/>
      <c r="C758" s="2"/>
      <c r="D758" s="2"/>
    </row>
    <row r="759" spans="2:7" ht="16" thickBot="1" x14ac:dyDescent="0.25">
      <c r="B759" s="2" t="e">
        <f>CONCATENATE(B757,"-",C757)</f>
        <v>#REF!</v>
      </c>
      <c r="C759" s="2" t="e">
        <f>VLOOKUP(B759,'Criteri validazione globale'!$F$5:$G$14,2,FALSE)</f>
        <v>#REF!</v>
      </c>
      <c r="D759" s="1" t="s">
        <v>21</v>
      </c>
    </row>
    <row r="760" spans="2:7" ht="45" x14ac:dyDescent="0.2">
      <c r="B760" s="5" t="s">
        <v>7</v>
      </c>
      <c r="C760" s="5" t="s">
        <v>9</v>
      </c>
      <c r="E760" s="2" t="s">
        <v>32</v>
      </c>
      <c r="F760" s="2" t="s">
        <v>33</v>
      </c>
      <c r="G760" s="2" t="s">
        <v>31</v>
      </c>
    </row>
    <row r="761" spans="2:7" x14ac:dyDescent="0.2">
      <c r="B761" s="15">
        <v>0</v>
      </c>
      <c r="C761" s="15">
        <v>0</v>
      </c>
      <c r="E761" s="2"/>
      <c r="F761" s="2"/>
      <c r="G761" s="2"/>
    </row>
    <row r="762" spans="2:7" x14ac:dyDescent="0.2">
      <c r="B762" s="2" t="e">
        <f>COUNTIF('analisi dei rischi'!#REF!,D762)</f>
        <v>#REF!</v>
      </c>
      <c r="C762" s="2" t="e">
        <f>COUNTIF('analisi dei rischi'!#REF!,D762)</f>
        <v>#REF!</v>
      </c>
      <c r="D762" s="2" t="s">
        <v>18</v>
      </c>
      <c r="E762" s="2" t="e">
        <f>SUM(B762:B764)</f>
        <v>#REF!</v>
      </c>
      <c r="F762" s="2" t="e">
        <f>SUM(C762:C764)</f>
        <v>#REF!</v>
      </c>
      <c r="G762" s="2" t="e">
        <f>+E762+F762</f>
        <v>#REF!</v>
      </c>
    </row>
    <row r="763" spans="2:7" x14ac:dyDescent="0.2">
      <c r="B763" s="2" t="e">
        <f>COUNTIF('analisi dei rischi'!#REF!,D763)</f>
        <v>#REF!</v>
      </c>
      <c r="C763" s="2" t="e">
        <f>COUNTIF('analisi dei rischi'!#REF!,D763)</f>
        <v>#REF!</v>
      </c>
      <c r="D763" s="2" t="s">
        <v>19</v>
      </c>
    </row>
    <row r="764" spans="2:7" x14ac:dyDescent="0.2">
      <c r="B764" s="2" t="e">
        <f>COUNTIF('analisi dei rischi'!#REF!,D764)</f>
        <v>#REF!</v>
      </c>
      <c r="C764" s="2" t="e">
        <f>COUNTIF('analisi dei rischi'!#REF!,D764)</f>
        <v>#REF!</v>
      </c>
      <c r="D764" s="2" t="s">
        <v>20</v>
      </c>
    </row>
    <row r="765" spans="2:7" x14ac:dyDescent="0.2">
      <c r="B765" s="2" t="e">
        <f>MAX(B762:B764)</f>
        <v>#REF!</v>
      </c>
      <c r="C765" s="2" t="e">
        <f>MAX(C762:C764)</f>
        <v>#REF!</v>
      </c>
      <c r="D765" s="2"/>
    </row>
    <row r="766" spans="2:7" ht="31" thickBot="1" x14ac:dyDescent="0.25">
      <c r="B766" s="2" t="e">
        <f>VLOOKUP(B765,B761:D764,3,FALSE)</f>
        <v>#REF!</v>
      </c>
      <c r="C766" s="2" t="e">
        <f>VLOOKUP(C765,C761:D764,2,FALSE)</f>
        <v>#REF!</v>
      </c>
      <c r="D766" s="1" t="s">
        <v>3</v>
      </c>
    </row>
    <row r="767" spans="2:7" x14ac:dyDescent="0.2">
      <c r="B767" s="2"/>
      <c r="C767" s="2"/>
      <c r="D767" s="2"/>
    </row>
    <row r="768" spans="2:7" ht="16" thickBot="1" x14ac:dyDescent="0.25">
      <c r="B768" s="2" t="e">
        <f>CONCATENATE(B766,"-",C766)</f>
        <v>#REF!</v>
      </c>
      <c r="C768" s="2" t="e">
        <f>VLOOKUP(B768,'Criteri validazione globale'!$F$5:$G$14,2,FALSE)</f>
        <v>#REF!</v>
      </c>
      <c r="D768" s="1" t="s">
        <v>21</v>
      </c>
    </row>
    <row r="769" spans="1:14" ht="45" x14ac:dyDescent="0.2">
      <c r="B769" s="5" t="s">
        <v>7</v>
      </c>
      <c r="C769" s="5" t="s">
        <v>9</v>
      </c>
      <c r="E769" s="2" t="s">
        <v>32</v>
      </c>
      <c r="F769" s="2" t="s">
        <v>33</v>
      </c>
      <c r="G769" s="2" t="s">
        <v>31</v>
      </c>
    </row>
    <row r="770" spans="1:14" x14ac:dyDescent="0.2">
      <c r="B770" s="15">
        <v>0</v>
      </c>
      <c r="C770" s="15">
        <v>0</v>
      </c>
      <c r="E770" s="2"/>
      <c r="F770" s="2"/>
      <c r="G770" s="2"/>
    </row>
    <row r="771" spans="1:14" x14ac:dyDescent="0.2">
      <c r="B771" s="2" t="e">
        <f>COUNTIF('analisi dei rischi'!#REF!,D771)</f>
        <v>#REF!</v>
      </c>
      <c r="C771" s="2" t="e">
        <f>COUNTIF('analisi dei rischi'!#REF!,D771)</f>
        <v>#REF!</v>
      </c>
      <c r="D771" s="2" t="s">
        <v>18</v>
      </c>
      <c r="E771" s="2" t="e">
        <f>SUM(B771:B773)</f>
        <v>#REF!</v>
      </c>
      <c r="F771" s="2" t="e">
        <f>SUM(C771:C773)</f>
        <v>#REF!</v>
      </c>
      <c r="G771" s="2" t="e">
        <f>+E771+F771</f>
        <v>#REF!</v>
      </c>
    </row>
    <row r="772" spans="1:14" x14ac:dyDescent="0.2">
      <c r="B772" s="2" t="e">
        <f>COUNTIF('analisi dei rischi'!#REF!,D772)</f>
        <v>#REF!</v>
      </c>
      <c r="C772" s="2" t="e">
        <f>COUNTIF('analisi dei rischi'!#REF!,D772)</f>
        <v>#REF!</v>
      </c>
      <c r="D772" s="2" t="s">
        <v>19</v>
      </c>
    </row>
    <row r="773" spans="1:14" x14ac:dyDescent="0.2">
      <c r="B773" s="2" t="e">
        <f>COUNTIF('analisi dei rischi'!#REF!,D773)</f>
        <v>#REF!</v>
      </c>
      <c r="C773" s="2" t="e">
        <f>COUNTIF('analisi dei rischi'!#REF!,D773)</f>
        <v>#REF!</v>
      </c>
      <c r="D773" s="2" t="s">
        <v>20</v>
      </c>
    </row>
    <row r="774" spans="1:14" x14ac:dyDescent="0.2">
      <c r="B774" s="2" t="e">
        <f>MAX(B771:B773)</f>
        <v>#REF!</v>
      </c>
      <c r="C774" s="2" t="e">
        <f>MAX(C771:C773)</f>
        <v>#REF!</v>
      </c>
      <c r="D774" s="2"/>
    </row>
    <row r="775" spans="1:14" ht="31" thickBot="1" x14ac:dyDescent="0.25">
      <c r="B775" s="2" t="e">
        <f>VLOOKUP(B774,B770:D773,3,FALSE)</f>
        <v>#REF!</v>
      </c>
      <c r="C775" s="2" t="e">
        <f>VLOOKUP(C774,C770:D773,2,FALSE)</f>
        <v>#REF!</v>
      </c>
      <c r="D775" s="1" t="s">
        <v>3</v>
      </c>
    </row>
    <row r="776" spans="1:14" x14ac:dyDescent="0.2">
      <c r="B776" s="2"/>
      <c r="C776" s="2"/>
      <c r="D776" s="2"/>
    </row>
    <row r="777" spans="1:14" ht="16" thickBot="1" x14ac:dyDescent="0.25">
      <c r="B777" s="2" t="e">
        <f>CONCATENATE(B775,"-",C775)</f>
        <v>#REF!</v>
      </c>
      <c r="C777" s="2" t="e">
        <f>VLOOKUP(B777,'Criteri validazione globale'!$F$5:$G$14,2,FALSE)</f>
        <v>#REF!</v>
      </c>
      <c r="D777" s="1" t="s">
        <v>21</v>
      </c>
    </row>
    <row r="778" spans="1:14" ht="16" thickBot="1" x14ac:dyDescent="0.25">
      <c r="A778" s="2"/>
      <c r="B778" s="2"/>
      <c r="C778" s="2"/>
      <c r="D778" s="2"/>
      <c r="E778" s="2"/>
      <c r="F778" s="2"/>
      <c r="G778" s="2"/>
      <c r="H778" s="2"/>
      <c r="I778" s="2"/>
      <c r="J778" s="2"/>
      <c r="K778" s="2"/>
      <c r="L778" s="2"/>
      <c r="M778" s="2"/>
      <c r="N778" s="2"/>
    </row>
    <row r="779" spans="1:14" ht="45" x14ac:dyDescent="0.2">
      <c r="B779" s="5" t="s">
        <v>7</v>
      </c>
      <c r="C779" s="5" t="s">
        <v>9</v>
      </c>
      <c r="E779" s="2" t="s">
        <v>32</v>
      </c>
      <c r="F779" s="2" t="s">
        <v>33</v>
      </c>
      <c r="G779" s="2" t="s">
        <v>31</v>
      </c>
    </row>
    <row r="780" spans="1:14" x14ac:dyDescent="0.2">
      <c r="B780" s="15">
        <v>0</v>
      </c>
      <c r="C780" s="15">
        <v>0</v>
      </c>
      <c r="E780" s="2"/>
      <c r="F780" s="2"/>
      <c r="G780" s="2"/>
    </row>
    <row r="781" spans="1:14" x14ac:dyDescent="0.2">
      <c r="B781" s="2" t="e">
        <f>COUNTIF('analisi dei rischi'!#REF!,D781)</f>
        <v>#REF!</v>
      </c>
      <c r="C781" s="2" t="e">
        <f>COUNTIF('analisi dei rischi'!#REF!,D781)</f>
        <v>#REF!</v>
      </c>
      <c r="D781" s="2" t="s">
        <v>18</v>
      </c>
      <c r="E781" s="2" t="e">
        <f>SUM(B781:B783)</f>
        <v>#REF!</v>
      </c>
      <c r="F781" s="2" t="e">
        <f>SUM(C781:C783)</f>
        <v>#REF!</v>
      </c>
      <c r="G781" s="2" t="e">
        <f>+E781+F781</f>
        <v>#REF!</v>
      </c>
    </row>
    <row r="782" spans="1:14" x14ac:dyDescent="0.2">
      <c r="B782" s="2" t="e">
        <f>COUNTIF('analisi dei rischi'!#REF!,D782)</f>
        <v>#REF!</v>
      </c>
      <c r="C782" s="2" t="e">
        <f>COUNTIF('analisi dei rischi'!#REF!,D782)</f>
        <v>#REF!</v>
      </c>
      <c r="D782" s="2" t="s">
        <v>19</v>
      </c>
    </row>
    <row r="783" spans="1:14" x14ac:dyDescent="0.2">
      <c r="B783" s="2" t="e">
        <f>COUNTIF('analisi dei rischi'!#REF!,D783)</f>
        <v>#REF!</v>
      </c>
      <c r="C783" s="2" t="e">
        <f>COUNTIF('analisi dei rischi'!#REF!,D783)</f>
        <v>#REF!</v>
      </c>
      <c r="D783" s="2" t="s">
        <v>20</v>
      </c>
    </row>
    <row r="784" spans="1:14" x14ac:dyDescent="0.2">
      <c r="B784" s="2" t="e">
        <f>MAX(B781:B783)</f>
        <v>#REF!</v>
      </c>
      <c r="C784" s="2" t="e">
        <f>MAX(C781:C783)</f>
        <v>#REF!</v>
      </c>
      <c r="D784" s="2"/>
    </row>
    <row r="785" spans="2:7" ht="31" thickBot="1" x14ac:dyDescent="0.25">
      <c r="B785" s="2" t="e">
        <f>VLOOKUP(B784,B780:D783,3,FALSE)</f>
        <v>#REF!</v>
      </c>
      <c r="C785" s="2" t="e">
        <f>VLOOKUP(C784,C780:D783,2,FALSE)</f>
        <v>#REF!</v>
      </c>
      <c r="D785" s="1" t="s">
        <v>3</v>
      </c>
    </row>
    <row r="786" spans="2:7" x14ac:dyDescent="0.2">
      <c r="B786" s="2"/>
      <c r="C786" s="2"/>
      <c r="D786" s="2"/>
    </row>
    <row r="787" spans="2:7" ht="16" thickBot="1" x14ac:dyDescent="0.25">
      <c r="B787" s="2" t="e">
        <f>CONCATENATE(B785,"-",C785)</f>
        <v>#REF!</v>
      </c>
      <c r="C787" s="2" t="e">
        <f>VLOOKUP(B787,'Criteri validazione globale'!$F$5:$G$14,2,FALSE)</f>
        <v>#REF!</v>
      </c>
      <c r="D787" s="1" t="s">
        <v>21</v>
      </c>
    </row>
    <row r="788" spans="2:7" ht="45" x14ac:dyDescent="0.2">
      <c r="B788" s="5" t="s">
        <v>7</v>
      </c>
      <c r="C788" s="5" t="s">
        <v>9</v>
      </c>
      <c r="E788" s="2" t="s">
        <v>32</v>
      </c>
      <c r="F788" s="2" t="s">
        <v>33</v>
      </c>
      <c r="G788" s="2" t="s">
        <v>31</v>
      </c>
    </row>
    <row r="789" spans="2:7" x14ac:dyDescent="0.2">
      <c r="B789" s="15">
        <v>0</v>
      </c>
      <c r="C789" s="15">
        <v>0</v>
      </c>
      <c r="E789" s="2"/>
      <c r="F789" s="2"/>
      <c r="G789" s="2"/>
    </row>
    <row r="790" spans="2:7" x14ac:dyDescent="0.2">
      <c r="B790" s="2" t="e">
        <f>COUNTIF('analisi dei rischi'!#REF!,D790)</f>
        <v>#REF!</v>
      </c>
      <c r="C790" s="2" t="e">
        <f>COUNTIF('analisi dei rischi'!#REF!,D790)</f>
        <v>#REF!</v>
      </c>
      <c r="D790" s="2" t="s">
        <v>18</v>
      </c>
      <c r="E790" s="2" t="e">
        <f>SUM(B790:B792)</f>
        <v>#REF!</v>
      </c>
      <c r="F790" s="2" t="e">
        <f>SUM(C790:C792)</f>
        <v>#REF!</v>
      </c>
      <c r="G790" s="2" t="e">
        <f>+E790+F790</f>
        <v>#REF!</v>
      </c>
    </row>
    <row r="791" spans="2:7" x14ac:dyDescent="0.2">
      <c r="B791" s="2" t="e">
        <f>COUNTIF('analisi dei rischi'!#REF!,D791)</f>
        <v>#REF!</v>
      </c>
      <c r="C791" s="2" t="e">
        <f>COUNTIF('analisi dei rischi'!#REF!,D791)</f>
        <v>#REF!</v>
      </c>
      <c r="D791" s="2" t="s">
        <v>19</v>
      </c>
    </row>
    <row r="792" spans="2:7" x14ac:dyDescent="0.2">
      <c r="B792" s="2" t="e">
        <f>COUNTIF('analisi dei rischi'!#REF!,D792)</f>
        <v>#REF!</v>
      </c>
      <c r="C792" s="2" t="e">
        <f>COUNTIF('analisi dei rischi'!#REF!,D792)</f>
        <v>#REF!</v>
      </c>
      <c r="D792" s="2" t="s">
        <v>20</v>
      </c>
    </row>
    <row r="793" spans="2:7" x14ac:dyDescent="0.2">
      <c r="B793" s="2" t="e">
        <f>MAX(B790:B792)</f>
        <v>#REF!</v>
      </c>
      <c r="C793" s="2" t="e">
        <f>MAX(C790:C792)</f>
        <v>#REF!</v>
      </c>
      <c r="D793" s="2"/>
    </row>
    <row r="794" spans="2:7" ht="31" thickBot="1" x14ac:dyDescent="0.25">
      <c r="B794" s="2" t="e">
        <f>VLOOKUP(B793,B789:D792,3,FALSE)</f>
        <v>#REF!</v>
      </c>
      <c r="C794" s="2" t="e">
        <f>VLOOKUP(C793,C789:D792,2,FALSE)</f>
        <v>#REF!</v>
      </c>
      <c r="D794" s="1" t="s">
        <v>3</v>
      </c>
    </row>
    <row r="795" spans="2:7" x14ac:dyDescent="0.2">
      <c r="B795" s="2"/>
      <c r="C795" s="2"/>
      <c r="D795" s="2"/>
    </row>
    <row r="796" spans="2:7" ht="16" thickBot="1" x14ac:dyDescent="0.25">
      <c r="B796" s="2" t="e">
        <f>CONCATENATE(B794,"-",C794)</f>
        <v>#REF!</v>
      </c>
      <c r="C796" s="2" t="e">
        <f>VLOOKUP(B796,'Criteri validazione globale'!$F$5:$G$14,2,FALSE)</f>
        <v>#REF!</v>
      </c>
      <c r="D796" s="1" t="s">
        <v>21</v>
      </c>
    </row>
    <row r="797" spans="2:7" ht="45" x14ac:dyDescent="0.2">
      <c r="B797" s="5" t="s">
        <v>7</v>
      </c>
      <c r="C797" s="5" t="s">
        <v>9</v>
      </c>
      <c r="E797" s="2" t="s">
        <v>32</v>
      </c>
      <c r="F797" s="2" t="s">
        <v>33</v>
      </c>
      <c r="G797" s="2" t="s">
        <v>31</v>
      </c>
    </row>
    <row r="798" spans="2:7" x14ac:dyDescent="0.2">
      <c r="B798" s="15">
        <v>0</v>
      </c>
      <c r="C798" s="15">
        <v>0</v>
      </c>
      <c r="E798" s="2"/>
      <c r="F798" s="2"/>
      <c r="G798" s="2"/>
    </row>
    <row r="799" spans="2:7" x14ac:dyDescent="0.2">
      <c r="B799" s="2" t="e">
        <f>COUNTIF('analisi dei rischi'!#REF!,D799)</f>
        <v>#REF!</v>
      </c>
      <c r="C799" s="2" t="e">
        <f>COUNTIF('analisi dei rischi'!#REF!,D799)</f>
        <v>#REF!</v>
      </c>
      <c r="D799" s="2" t="s">
        <v>18</v>
      </c>
      <c r="E799" s="2" t="e">
        <f>SUM(B799:B801)</f>
        <v>#REF!</v>
      </c>
      <c r="F799" s="2" t="e">
        <f>SUM(C799:C801)</f>
        <v>#REF!</v>
      </c>
      <c r="G799" s="2" t="e">
        <f>+E799+F799</f>
        <v>#REF!</v>
      </c>
    </row>
    <row r="800" spans="2:7" x14ac:dyDescent="0.2">
      <c r="B800" s="2" t="e">
        <f>COUNTIF('analisi dei rischi'!#REF!,D800)</f>
        <v>#REF!</v>
      </c>
      <c r="C800" s="2" t="e">
        <f>COUNTIF('analisi dei rischi'!#REF!,D800)</f>
        <v>#REF!</v>
      </c>
      <c r="D800" s="2" t="s">
        <v>19</v>
      </c>
    </row>
    <row r="801" spans="2:7" x14ac:dyDescent="0.2">
      <c r="B801" s="2" t="e">
        <f>COUNTIF('analisi dei rischi'!#REF!,D801)</f>
        <v>#REF!</v>
      </c>
      <c r="C801" s="2" t="e">
        <f>COUNTIF('analisi dei rischi'!#REF!,D801)</f>
        <v>#REF!</v>
      </c>
      <c r="D801" s="2" t="s">
        <v>20</v>
      </c>
    </row>
    <row r="802" spans="2:7" x14ac:dyDescent="0.2">
      <c r="B802" s="2" t="e">
        <f>MAX(B799:B801)</f>
        <v>#REF!</v>
      </c>
      <c r="C802" s="2" t="e">
        <f>MAX(C799:C801)</f>
        <v>#REF!</v>
      </c>
      <c r="D802" s="2"/>
    </row>
    <row r="803" spans="2:7" ht="31" thickBot="1" x14ac:dyDescent="0.25">
      <c r="B803" s="2" t="e">
        <f>VLOOKUP(B802,B798:D801,3,FALSE)</f>
        <v>#REF!</v>
      </c>
      <c r="C803" s="2" t="e">
        <f>VLOOKUP(C802,C798:D801,2,FALSE)</f>
        <v>#REF!</v>
      </c>
      <c r="D803" s="1" t="s">
        <v>3</v>
      </c>
    </row>
    <row r="804" spans="2:7" x14ac:dyDescent="0.2">
      <c r="B804" s="2"/>
      <c r="C804" s="2"/>
      <c r="D804" s="2"/>
    </row>
    <row r="805" spans="2:7" ht="16" thickBot="1" x14ac:dyDescent="0.25">
      <c r="B805" s="2" t="e">
        <f>CONCATENATE(B803,"-",C803)</f>
        <v>#REF!</v>
      </c>
      <c r="C805" s="2" t="e">
        <f>VLOOKUP(B805,'Criteri validazione globale'!$F$5:$G$14,2,FALSE)</f>
        <v>#REF!</v>
      </c>
      <c r="D805" s="1" t="s">
        <v>21</v>
      </c>
    </row>
    <row r="806" spans="2:7" ht="45" x14ac:dyDescent="0.2">
      <c r="B806" s="5" t="s">
        <v>7</v>
      </c>
      <c r="C806" s="5" t="s">
        <v>9</v>
      </c>
      <c r="E806" s="2" t="s">
        <v>32</v>
      </c>
      <c r="F806" s="2" t="s">
        <v>33</v>
      </c>
      <c r="G806" s="2" t="s">
        <v>31</v>
      </c>
    </row>
    <row r="807" spans="2:7" x14ac:dyDescent="0.2">
      <c r="B807" s="15">
        <v>0</v>
      </c>
      <c r="C807" s="15">
        <v>0</v>
      </c>
      <c r="E807" s="2"/>
      <c r="F807" s="2"/>
      <c r="G807" s="2"/>
    </row>
    <row r="808" spans="2:7" x14ac:dyDescent="0.2">
      <c r="B808" s="2" t="e">
        <f>COUNTIF('analisi dei rischi'!#REF!,D808)</f>
        <v>#REF!</v>
      </c>
      <c r="C808" s="2" t="e">
        <f>COUNTIF('analisi dei rischi'!#REF!,D808)</f>
        <v>#REF!</v>
      </c>
      <c r="D808" s="2" t="s">
        <v>18</v>
      </c>
      <c r="E808" s="2" t="e">
        <f>SUM(B808:B810)</f>
        <v>#REF!</v>
      </c>
      <c r="F808" s="2" t="e">
        <f>SUM(C808:C810)</f>
        <v>#REF!</v>
      </c>
      <c r="G808" s="2" t="e">
        <f>+E808+F808</f>
        <v>#REF!</v>
      </c>
    </row>
    <row r="809" spans="2:7" x14ac:dyDescent="0.2">
      <c r="B809" s="2" t="e">
        <f>COUNTIF('analisi dei rischi'!#REF!,D809)</f>
        <v>#REF!</v>
      </c>
      <c r="C809" s="2" t="e">
        <f>COUNTIF('analisi dei rischi'!#REF!,D809)</f>
        <v>#REF!</v>
      </c>
      <c r="D809" s="2" t="s">
        <v>19</v>
      </c>
    </row>
    <row r="810" spans="2:7" x14ac:dyDescent="0.2">
      <c r="B810" s="2" t="e">
        <f>COUNTIF('analisi dei rischi'!#REF!,D810)</f>
        <v>#REF!</v>
      </c>
      <c r="C810" s="2" t="e">
        <f>COUNTIF('analisi dei rischi'!#REF!,D810)</f>
        <v>#REF!</v>
      </c>
      <c r="D810" s="2" t="s">
        <v>20</v>
      </c>
    </row>
    <row r="811" spans="2:7" x14ac:dyDescent="0.2">
      <c r="B811" s="2" t="e">
        <f>MAX(B808:B810)</f>
        <v>#REF!</v>
      </c>
      <c r="C811" s="2" t="e">
        <f>MAX(C808:C810)</f>
        <v>#REF!</v>
      </c>
      <c r="D811" s="2"/>
    </row>
    <row r="812" spans="2:7" ht="31" thickBot="1" x14ac:dyDescent="0.25">
      <c r="B812" s="2" t="e">
        <f>VLOOKUP(B811,B807:D810,3,FALSE)</f>
        <v>#REF!</v>
      </c>
      <c r="C812" s="2" t="e">
        <f>VLOOKUP(C811,C807:D810,2,FALSE)</f>
        <v>#REF!</v>
      </c>
      <c r="D812" s="1" t="s">
        <v>3</v>
      </c>
    </row>
    <row r="813" spans="2:7" x14ac:dyDescent="0.2">
      <c r="B813" s="2"/>
      <c r="C813" s="2"/>
      <c r="D813" s="2"/>
    </row>
    <row r="814" spans="2:7" ht="16" thickBot="1" x14ac:dyDescent="0.25">
      <c r="B814" s="2" t="e">
        <f>CONCATENATE(B812,"-",C812)</f>
        <v>#REF!</v>
      </c>
      <c r="C814" s="2" t="e">
        <f>VLOOKUP(B814,'Criteri validazione globale'!$F$5:$G$14,2,FALSE)</f>
        <v>#REF!</v>
      </c>
      <c r="D814" s="1" t="s">
        <v>21</v>
      </c>
    </row>
  </sheetData>
  <sheetProtection sheet="1" objects="1" scenarios="1"/>
  <mergeCells count="1">
    <mergeCell ref="B2:E2"/>
  </mergeCells>
  <printOptions horizontalCentered="1"/>
  <pageMargins left="0.11811023622047245" right="0.11811023622047245" top="1.3385826771653544" bottom="0.35433070866141736" header="0.31496062992125984" footer="0.31496062992125984"/>
  <pageSetup paperSize="8" fitToHeight="0" orientation="landscape" r:id="rId1"/>
  <headerFooter>
    <oddHeader xml:space="preserve">&amp;C&amp;10Comune di ___________
Piano triennale di prevenzione della corruzione e della trasparenza Triennio 2020 – 2022&amp;"Calibri,Grassetto"
Tavola Allegato 4   -   Analisi dei rischi
&amp;R&amp;8
</oddHeader>
    <oddFooter>&amp;C&amp;"Calibri,Corsivo"Pag. &amp;P</oddFooter>
  </headerFooter>
  <rowBreaks count="3" manualBreakCount="3">
    <brk id="12" max="16383" man="1"/>
    <brk id="21" max="16383" man="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D25" sqref="D24:D25"/>
    </sheetView>
  </sheetViews>
  <sheetFormatPr baseColWidth="10" defaultColWidth="8.83203125" defaultRowHeight="15" x14ac:dyDescent="0.2"/>
  <sheetData>
    <row r="1" spans="1:1" x14ac:dyDescent="0.2">
      <c r="A1" t="s">
        <v>18</v>
      </c>
    </row>
    <row r="2" spans="1:1" x14ac:dyDescent="0.2">
      <c r="A2" t="s">
        <v>19</v>
      </c>
    </row>
    <row r="3" spans="1:1" x14ac:dyDescent="0.2">
      <c r="A3" t="s">
        <v>20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G15"/>
  <sheetViews>
    <sheetView workbookViewId="0">
      <selection activeCell="F7" sqref="F7"/>
    </sheetView>
  </sheetViews>
  <sheetFormatPr baseColWidth="10" defaultColWidth="8.83203125" defaultRowHeight="15" x14ac:dyDescent="0.2"/>
  <cols>
    <col min="3" max="5" width="24.5" customWidth="1"/>
    <col min="6" max="6" width="13.33203125" bestFit="1" customWidth="1"/>
  </cols>
  <sheetData>
    <row r="3" spans="3:7" ht="16" thickBot="1" x14ac:dyDescent="0.25"/>
    <row r="4" spans="3:7" ht="33" thickBot="1" x14ac:dyDescent="0.25">
      <c r="C4" s="6" t="s">
        <v>22</v>
      </c>
      <c r="D4" s="7" t="s">
        <v>23</v>
      </c>
      <c r="E4" s="7" t="s">
        <v>24</v>
      </c>
    </row>
    <row r="5" spans="3:7" ht="16" thickBot="1" x14ac:dyDescent="0.25">
      <c r="C5" s="14"/>
      <c r="D5" s="9"/>
      <c r="E5" s="9"/>
      <c r="F5" t="s">
        <v>34</v>
      </c>
    </row>
    <row r="6" spans="3:7" ht="17" thickBot="1" x14ac:dyDescent="0.25">
      <c r="C6" s="8" t="s">
        <v>25</v>
      </c>
      <c r="D6" s="9" t="s">
        <v>25</v>
      </c>
      <c r="E6" s="9" t="s">
        <v>26</v>
      </c>
      <c r="F6" t="str">
        <f>CONCATENATE(C6,"-",D6)</f>
        <v>ALTO-ALTO</v>
      </c>
      <c r="G6" t="s">
        <v>26</v>
      </c>
    </row>
    <row r="7" spans="3:7" ht="17" thickBot="1" x14ac:dyDescent="0.25">
      <c r="C7" s="8" t="s">
        <v>25</v>
      </c>
      <c r="D7" s="9" t="s">
        <v>27</v>
      </c>
      <c r="E7" s="387" t="s">
        <v>25</v>
      </c>
      <c r="F7" t="str">
        <f t="shared" ref="F7:F14" si="0">CONCATENATE(C7,"-",D7)</f>
        <v>ALTO-MEDIO</v>
      </c>
      <c r="G7" s="13" t="s">
        <v>25</v>
      </c>
    </row>
    <row r="8" spans="3:7" ht="17" thickBot="1" x14ac:dyDescent="0.25">
      <c r="C8" s="8" t="s">
        <v>27</v>
      </c>
      <c r="D8" s="9" t="s">
        <v>25</v>
      </c>
      <c r="E8" s="388"/>
      <c r="F8" t="str">
        <f t="shared" si="0"/>
        <v>MEDIO-ALTO</v>
      </c>
      <c r="G8" s="13" t="s">
        <v>25</v>
      </c>
    </row>
    <row r="9" spans="3:7" ht="17" thickBot="1" x14ac:dyDescent="0.25">
      <c r="C9" s="8" t="s">
        <v>25</v>
      </c>
      <c r="D9" s="9" t="s">
        <v>28</v>
      </c>
      <c r="E9" s="10"/>
      <c r="F9" t="str">
        <f t="shared" si="0"/>
        <v>ALTO-BASSO</v>
      </c>
      <c r="G9" s="13" t="s">
        <v>27</v>
      </c>
    </row>
    <row r="10" spans="3:7" ht="17" thickBot="1" x14ac:dyDescent="0.25">
      <c r="C10" s="8" t="s">
        <v>27</v>
      </c>
      <c r="D10" s="9" t="s">
        <v>27</v>
      </c>
      <c r="E10" s="10" t="s">
        <v>27</v>
      </c>
      <c r="F10" t="str">
        <f t="shared" si="0"/>
        <v>MEDIO-MEDIO</v>
      </c>
      <c r="G10" s="13" t="s">
        <v>27</v>
      </c>
    </row>
    <row r="11" spans="3:7" ht="17" thickBot="1" x14ac:dyDescent="0.25">
      <c r="C11" s="8" t="s">
        <v>28</v>
      </c>
      <c r="D11" s="9" t="s">
        <v>25</v>
      </c>
      <c r="E11" s="11"/>
      <c r="F11" t="str">
        <f t="shared" si="0"/>
        <v>BASSO-ALTO</v>
      </c>
      <c r="G11" s="13" t="s">
        <v>27</v>
      </c>
    </row>
    <row r="12" spans="3:7" ht="17" thickBot="1" x14ac:dyDescent="0.25">
      <c r="C12" s="8" t="s">
        <v>27</v>
      </c>
      <c r="D12" s="9" t="s">
        <v>28</v>
      </c>
      <c r="E12" s="387" t="s">
        <v>28</v>
      </c>
      <c r="F12" t="str">
        <f t="shared" si="0"/>
        <v>MEDIO-BASSO</v>
      </c>
      <c r="G12" s="13" t="s">
        <v>28</v>
      </c>
    </row>
    <row r="13" spans="3:7" ht="17" thickBot="1" x14ac:dyDescent="0.25">
      <c r="C13" s="8" t="s">
        <v>28</v>
      </c>
      <c r="D13" s="9" t="s">
        <v>27</v>
      </c>
      <c r="E13" s="388"/>
      <c r="F13" t="str">
        <f t="shared" si="0"/>
        <v>BASSO-MEDIO</v>
      </c>
      <c r="G13" s="13" t="s">
        <v>28</v>
      </c>
    </row>
    <row r="14" spans="3:7" ht="17" thickBot="1" x14ac:dyDescent="0.25">
      <c r="C14" s="8" t="s">
        <v>28</v>
      </c>
      <c r="D14" s="9" t="s">
        <v>28</v>
      </c>
      <c r="E14" s="9" t="s">
        <v>29</v>
      </c>
      <c r="F14" t="str">
        <f t="shared" si="0"/>
        <v>BASSO-BASSO</v>
      </c>
      <c r="G14" s="13" t="s">
        <v>29</v>
      </c>
    </row>
    <row r="15" spans="3:7" x14ac:dyDescent="0.2">
      <c r="C15" s="12"/>
    </row>
  </sheetData>
  <sheetProtection sheet="1" objects="1" scenarios="1"/>
  <mergeCells count="2">
    <mergeCell ref="E7:E8"/>
    <mergeCell ref="E12:E1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analisi dei rischi</vt:lpstr>
      <vt:lpstr>Foglio1</vt:lpstr>
      <vt:lpstr>Calcolo</vt:lpstr>
      <vt:lpstr>Tab Voto</vt:lpstr>
      <vt:lpstr>Criteri validazione globale</vt:lpstr>
      <vt:lpstr>'analisi dei rischi'!Area_stampa</vt:lpstr>
      <vt:lpstr>'analisi dei rischi'!Titoli_stampa</vt:lpstr>
      <vt:lpstr>Calcolo!Titoli_stampa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Microsoft Office User</cp:lastModifiedBy>
  <cp:lastPrinted>2021-03-31T10:27:05Z</cp:lastPrinted>
  <dcterms:created xsi:type="dcterms:W3CDTF">2016-05-30T11:10:56Z</dcterms:created>
  <dcterms:modified xsi:type="dcterms:W3CDTF">2021-03-31T10:28:02Z</dcterms:modified>
</cp:coreProperties>
</file>